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a\Documents\TARYBOS SPRENDIMŲ PROJEKTAI\2025\Nr. T1- Dėl Aplinkos apsaugos ir sveikatos programos 2024-2027 m. patvirtinimo\GERAS\New folder\"/>
    </mc:Choice>
  </mc:AlternateContent>
  <xr:revisionPtr revIDLastSave="0" documentId="13_ncr:1_{0F084BE1-9332-44E2-BB90-8B793892728F}" xr6:coauthVersionLast="47" xr6:coauthVersionMax="47" xr10:uidLastSave="{00000000-0000-0000-0000-000000000000}"/>
  <bookViews>
    <workbookView xWindow="-345" yWindow="0" windowWidth="15900" windowHeight="15585" xr2:uid="{00000000-000D-0000-FFFF-FFFF00000000}"/>
  </bookViews>
  <sheets>
    <sheet name="2 lentelė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D37" i="2"/>
  <c r="E37" i="2"/>
  <c r="C37" i="2"/>
  <c r="D21" i="2"/>
  <c r="E21" i="2"/>
  <c r="C21" i="2"/>
  <c r="D19" i="2"/>
  <c r="E19" i="2"/>
  <c r="C19" i="2"/>
  <c r="D30" i="2" l="1"/>
  <c r="E30" i="2"/>
  <c r="C30" i="2"/>
  <c r="D36" i="2" l="1"/>
  <c r="D33" i="2" s="1"/>
  <c r="E36" i="2"/>
  <c r="E33" i="2" s="1"/>
  <c r="C36" i="2"/>
  <c r="C13" i="2"/>
  <c r="C15" i="2"/>
  <c r="C17" i="2"/>
  <c r="D17" i="2"/>
  <c r="E17" i="2"/>
  <c r="D13" i="2"/>
  <c r="E13" i="2"/>
  <c r="D24" i="2"/>
  <c r="E24" i="2"/>
  <c r="D15" i="2"/>
  <c r="E15" i="2"/>
  <c r="C33" i="2" l="1"/>
  <c r="C42" i="2" s="1"/>
  <c r="C44" i="2" s="1"/>
  <c r="E42" i="2"/>
  <c r="D42" i="2"/>
  <c r="C24" i="2"/>
  <c r="D12" i="2"/>
  <c r="E12" i="2"/>
  <c r="C12" i="2"/>
  <c r="D26" i="2"/>
  <c r="D23" i="2" s="1"/>
  <c r="E26" i="2"/>
  <c r="E23" i="2" s="1"/>
  <c r="D44" i="2" l="1"/>
  <c r="E44" i="2"/>
  <c r="C23" i="2"/>
</calcChain>
</file>

<file path=xl/sharedStrings.xml><?xml version="1.0" encoding="utf-8"?>
<sst xmlns="http://schemas.openxmlformats.org/spreadsheetml/2006/main" count="60" uniqueCount="59">
  <si>
    <t>Programos uždavinio, priemonės kodas ir požymis</t>
  </si>
  <si>
    <t>Tikslo, uždavinio, priemonės pavadinimas, finansavimo šaltiniai</t>
  </si>
  <si>
    <t>Savivaldybės strateginio plėtros plano priemonės kodas</t>
  </si>
  <si>
    <t>1. Savivaldybės biudžetas (įskaitant skolintas lėšas)</t>
  </si>
  <si>
    <t>Iš jo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</si>
  <si>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</si>
  <si>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</si>
  <si>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</si>
  <si>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</si>
  <si>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</si>
  <si>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(kitos teisėtai gautos lėšos, nurodant atskirus šaltinius)</t>
  </si>
  <si>
    <t>IŠ VISO programai finansuoti pagal finansavimo šaltinius (1 ir 2 punktai)</t>
  </si>
  <si>
    <t>Finansuoti Savivaldybės vykdomas aplinkos apsaugos priemones</t>
  </si>
  <si>
    <t>Aplinkos kokybės gerinimas</t>
  </si>
  <si>
    <t>08-01</t>
  </si>
  <si>
    <t>08-01-01</t>
  </si>
  <si>
    <t>08-01-01-01</t>
  </si>
  <si>
    <t>08-01-01-02</t>
  </si>
  <si>
    <t>08-01-01-03</t>
  </si>
  <si>
    <t>08-01-01-04</t>
  </si>
  <si>
    <t>08-01-01-05</t>
  </si>
  <si>
    <t>Medžiojamųjų gyvūnų daromos žalos prevencija, kartografinės medžiagos įsigijimas</t>
  </si>
  <si>
    <t>Dviračių takų infrastruktūros plėtra</t>
  </si>
  <si>
    <t>Atliekų tvarkymas</t>
  </si>
  <si>
    <t>Nutekamojo vandens valymo infrastruktūros plėtra</t>
  </si>
  <si>
    <t>Finansuoti Savivaldybės vykdomas visuomenės sveikatos priemones</t>
  </si>
  <si>
    <t>Visuomenės sveikatą gerinančių programų rengimas ir įgyvendinimas</t>
  </si>
  <si>
    <t>08-01-02-01</t>
  </si>
  <si>
    <t>08-01-02</t>
  </si>
  <si>
    <t>Visuomenės sveikatos priežiūros paslaugų teikimas</t>
  </si>
  <si>
    <t>08-01-02-02</t>
  </si>
  <si>
    <t xml:space="preserve">3.1.2.4
3.2.1.3
3.2.1.4
3.2.2.1
3.2.2.4
3.2.2.5
3.2.2.6
3.2.2.7
3.2.2.9                         </t>
  </si>
  <si>
    <t>3.4.2.1
3.4.2.2
3.4.2.9</t>
  </si>
  <si>
    <t>3.2.1.1
3.2.1.3</t>
  </si>
  <si>
    <t>3.1.1.4
3.1.1.5</t>
  </si>
  <si>
    <t>Asignavimų ir kitų lėšų pokytis, palyginti su ankstesnių metų patvirtintų asignavimų ir kitų lėšų planu, proc.</t>
  </si>
  <si>
    <t>Kurti švarią ir sveiką rajono bendruomenės aplinką</t>
  </si>
  <si>
    <t>Iš viso programai</t>
  </si>
  <si>
    <t>Iš jų – regioninių pažangos priemonių lėšos</t>
  </si>
  <si>
    <t xml:space="preserve">
2.4.2.1
2.4.2.2
2.4.2.3
2.4.2.4</t>
  </si>
  <si>
    <t>2.4.2.5
2.4.2.6
2.4.2.8
2.4.2.9</t>
  </si>
  <si>
    <t xml:space="preserve">08-01-02-03 </t>
  </si>
  <si>
    <t>Sveikatos priežiūros veiklos efektyvumo didinimas, paslaugų prieinamumo ir kokybės gerinimas, infrastruktūros tobulinimas</t>
  </si>
  <si>
    <t>2.4.2.1</t>
  </si>
  <si>
    <t>2025 metų asignavi-mai ir kitos lėšos</t>
  </si>
  <si>
    <t>2026 metų asignavi-mai ir kitos lėšos</t>
  </si>
  <si>
    <t>2027 metų asignavimai ir kitos lėšos</t>
  </si>
  <si>
    <t>Aplinkos apsaugos specialioji rėmimo programa 5 (SP-APL)</t>
  </si>
  <si>
    <t>Aplinkos apsaugos rėmimo specialioji programa 5 (SP-APL)</t>
  </si>
  <si>
    <t xml:space="preserve"> Dotacija mokinių visuomenės sveikatos priežiūrai 4(MVSP)</t>
  </si>
  <si>
    <t>Biudžetinių įstaigų ir specialiųjų programų pajamos 5(SP)</t>
  </si>
  <si>
    <r>
      <t xml:space="preserve">2025–2027 metų </t>
    </r>
    <r>
      <rPr>
        <b/>
        <sz val="12"/>
        <color theme="1"/>
        <rFont val="Times New Roman"/>
        <family val="1"/>
      </rPr>
      <t>aplinkos apsaugos ir sveikatos programos t</t>
    </r>
    <r>
      <rPr>
        <b/>
        <sz val="12"/>
        <color theme="1"/>
        <rFont val="Times New Roman"/>
        <family val="1"/>
        <charset val="186"/>
      </rPr>
      <t>ikslas, uždaviniai, priemonės, finansavimo šaltiniai, asignavimai ir kitos lėšos</t>
    </r>
  </si>
  <si>
    <r>
      <t>T</t>
    </r>
    <r>
      <rPr>
        <sz val="12"/>
        <color theme="1"/>
        <rFont val="Times New Roman"/>
        <family val="1"/>
        <charset val="186"/>
      </rPr>
      <t>ūkst. eurų</t>
    </r>
  </si>
  <si>
    <r>
      <t>A</t>
    </r>
    <r>
      <rPr>
        <sz val="12"/>
        <color theme="1"/>
        <rFont val="Times New Roman"/>
        <family val="1"/>
        <charset val="186"/>
      </rPr>
      <t>plinkos apsaugos rėmimo specialioji progra</t>
    </r>
    <r>
      <rPr>
        <sz val="12"/>
        <color theme="1"/>
        <rFont val="Times New Roman"/>
        <family val="1"/>
      </rPr>
      <t xml:space="preserve">ma </t>
    </r>
    <r>
      <rPr>
        <sz val="12"/>
        <color theme="1"/>
        <rFont val="Times New Roman"/>
        <family val="1"/>
        <charset val="186"/>
      </rPr>
      <t>5 (SP-APL)</t>
    </r>
  </si>
  <si>
    <r>
      <t>Ap</t>
    </r>
    <r>
      <rPr>
        <sz val="12"/>
        <color theme="1"/>
        <rFont val="Times New Roman"/>
        <family val="1"/>
        <charset val="186"/>
      </rPr>
      <t>linkos apsaugos rėmimo specialioji progra</t>
    </r>
    <r>
      <rPr>
        <sz val="12"/>
        <color theme="1"/>
        <rFont val="Times New Roman"/>
        <family val="1"/>
      </rPr>
      <t>ma 5</t>
    </r>
    <r>
      <rPr>
        <sz val="12"/>
        <color theme="1"/>
        <rFont val="Times New Roman"/>
        <family val="1"/>
        <charset val="186"/>
      </rPr>
      <t xml:space="preserve"> (SP-APL)</t>
    </r>
  </si>
  <si>
    <r>
      <t>Ap</t>
    </r>
    <r>
      <rPr>
        <sz val="12"/>
        <color theme="1"/>
        <rFont val="Times New Roman"/>
        <family val="1"/>
        <charset val="186"/>
      </rPr>
      <t>linkos apsaugos rėmimo specialioji program</t>
    </r>
    <r>
      <rPr>
        <sz val="12"/>
        <color theme="1"/>
        <rFont val="Times New Roman"/>
        <family val="1"/>
      </rPr>
      <t>a 5</t>
    </r>
    <r>
      <rPr>
        <sz val="12"/>
        <color theme="1"/>
        <rFont val="Times New Roman"/>
        <family val="1"/>
        <charset val="186"/>
      </rPr>
      <t xml:space="preserve"> (SP-APL)</t>
    </r>
  </si>
  <si>
    <r>
      <t>Apl</t>
    </r>
    <r>
      <rPr>
        <sz val="12"/>
        <color theme="1"/>
        <rFont val="Times New Roman"/>
        <family val="1"/>
        <charset val="186"/>
      </rPr>
      <t>inkos apsaugos rėmimo specialioji progra</t>
    </r>
    <r>
      <rPr>
        <sz val="12"/>
        <color theme="1"/>
        <rFont val="Times New Roman"/>
        <family val="1"/>
      </rPr>
      <t>ma 5</t>
    </r>
    <r>
      <rPr>
        <sz val="12"/>
        <color theme="1"/>
        <rFont val="Times New Roman"/>
        <family val="1"/>
        <charset val="186"/>
      </rPr>
      <t xml:space="preserve"> (SP-APL)</t>
    </r>
  </si>
  <si>
    <r>
      <t>1.1</t>
    </r>
    <r>
      <rPr>
        <sz val="12"/>
        <color theme="1"/>
        <rFont val="Times New Roman"/>
        <family val="1"/>
      </rPr>
      <t>. S</t>
    </r>
    <r>
      <rPr>
        <sz val="12"/>
        <color theme="1"/>
        <rFont val="Times New Roman"/>
        <family val="1"/>
        <charset val="186"/>
      </rPr>
      <t>avivaldybės biudžeto lėšos (pajamos savarankiškoms funkcijoms atlikti, be ankstesnių metų likučio)</t>
    </r>
  </si>
  <si>
    <t>Aplinkos apsaugos specialioji rėmimo programa 5(SP-APL)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</si>
</sst>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vertical="top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E9F3814C-53F4-4863-9A65-47216D1F9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1590675</xdr:colOff>
      <xdr:row>45</xdr:row>
      <xdr:rowOff>180975</xdr:rowOff>
    </xdr:from>
    <xdr:to>
      <xdr:col>3</xdr:col>
      <xdr:colOff>0</xdr:colOff>
      <xdr:row>46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C333F0-CCF5-51AB-DAD6-0588178CF8A2}"/>
            </a:ext>
          </a:extLst>
        </xdr:cNvPr>
        <xdr:cNvCxnSpPr/>
      </xdr:nvCxnSpPr>
      <xdr:spPr>
        <a:xfrm>
          <a:off x="2524125" y="20650200"/>
          <a:ext cx="14192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0</xdr:row>
      <xdr:rowOff>9525</xdr:rowOff>
    </xdr:from>
    <xdr:to>
      <xdr:col>6</xdr:col>
      <xdr:colOff>28575</xdr:colOff>
      <xdr:row>6</xdr:row>
      <xdr:rowOff>38099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48DCE815-AD26-45A4-92E9-EF93134CEF2F}"/>
            </a:ext>
          </a:extLst>
        </xdr:cNvPr>
        <xdr:cNvSpPr txBox="1">
          <a:spLocks noChangeArrowheads="1"/>
        </xdr:cNvSpPr>
      </xdr:nvSpPr>
      <xdr:spPr bwMode="auto">
        <a:xfrm>
          <a:off x="4533900" y="9525"/>
          <a:ext cx="1905000" cy="981074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Mažeikių rajono savivaldybės aplinkos apsaugos ir sveikatos programos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2025–2027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 metams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priedas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44"/>
  <sheetViews>
    <sheetView tabSelected="1" topLeftCell="A40" zoomScaleNormal="100" workbookViewId="0">
      <selection activeCell="H24" sqref="H24"/>
    </sheetView>
  </sheetViews>
  <sheetFormatPr defaultRowHeight="15" x14ac:dyDescent="0.25"/>
  <cols>
    <col min="1" max="1" width="14" customWidth="1"/>
    <col min="2" max="2" width="34" customWidth="1"/>
    <col min="3" max="3" width="11.28515625" style="1" customWidth="1"/>
    <col min="4" max="4" width="10.7109375" style="1" customWidth="1"/>
    <col min="5" max="5" width="11.7109375" style="1" customWidth="1"/>
    <col min="6" max="6" width="14.42578125" customWidth="1"/>
    <col min="7" max="7" width="1.28515625" customWidth="1"/>
  </cols>
  <sheetData>
    <row r="7" spans="1:10" ht="35.25" customHeight="1" x14ac:dyDescent="0.25">
      <c r="A7" s="30" t="s">
        <v>51</v>
      </c>
      <c r="B7" s="30"/>
      <c r="C7" s="30"/>
      <c r="D7" s="30"/>
      <c r="E7" s="30"/>
      <c r="F7" s="30"/>
    </row>
    <row r="8" spans="1:10" ht="15.75" x14ac:dyDescent="0.25">
      <c r="A8" s="4"/>
      <c r="B8" s="4"/>
      <c r="C8" s="5"/>
      <c r="D8" s="5"/>
      <c r="E8" s="5"/>
      <c r="F8" s="6" t="s">
        <v>52</v>
      </c>
    </row>
    <row r="9" spans="1:10" ht="81.75" customHeight="1" x14ac:dyDescent="0.25">
      <c r="A9" s="7" t="s">
        <v>0</v>
      </c>
      <c r="B9" s="7" t="s">
        <v>1</v>
      </c>
      <c r="C9" s="8" t="s">
        <v>44</v>
      </c>
      <c r="D9" s="8" t="s">
        <v>45</v>
      </c>
      <c r="E9" s="8" t="s">
        <v>46</v>
      </c>
      <c r="F9" s="7" t="s">
        <v>2</v>
      </c>
      <c r="J9" s="3"/>
    </row>
    <row r="10" spans="1:10" ht="15.75" x14ac:dyDescent="0.25">
      <c r="A10" s="9">
        <v>1</v>
      </c>
      <c r="B10" s="9">
        <v>2</v>
      </c>
      <c r="C10" s="10">
        <v>3</v>
      </c>
      <c r="D10" s="10">
        <v>4</v>
      </c>
      <c r="E10" s="10">
        <v>5</v>
      </c>
      <c r="F10" s="9">
        <v>6</v>
      </c>
    </row>
    <row r="11" spans="1:10" ht="31.5" x14ac:dyDescent="0.25">
      <c r="A11" s="11" t="s">
        <v>14</v>
      </c>
      <c r="B11" s="12" t="s">
        <v>36</v>
      </c>
      <c r="C11" s="8"/>
      <c r="D11" s="8"/>
      <c r="E11" s="8"/>
      <c r="F11" s="13"/>
    </row>
    <row r="12" spans="1:10" ht="47.25" x14ac:dyDescent="0.25">
      <c r="A12" s="11" t="s">
        <v>15</v>
      </c>
      <c r="B12" s="12" t="s">
        <v>12</v>
      </c>
      <c r="C12" s="14">
        <f>SUM(C13,C15,C17,C19,C21)</f>
        <v>3059.5450000000001</v>
      </c>
      <c r="D12" s="14">
        <f t="shared" ref="D12:E12" si="0">SUM(D13,D15,D17,D19,D21)</f>
        <v>3378.348</v>
      </c>
      <c r="E12" s="14">
        <f t="shared" si="0"/>
        <v>3378.348</v>
      </c>
      <c r="F12" s="13"/>
      <c r="H12" s="3"/>
      <c r="I12" s="3"/>
    </row>
    <row r="13" spans="1:10" ht="141.75" x14ac:dyDescent="0.25">
      <c r="A13" s="15" t="s">
        <v>16</v>
      </c>
      <c r="B13" s="12" t="s">
        <v>13</v>
      </c>
      <c r="C13" s="14">
        <f>SUM(C14)</f>
        <v>1340.674</v>
      </c>
      <c r="D13" s="14">
        <f t="shared" ref="D13:E13" si="1">SUM(D14)</f>
        <v>1340.674</v>
      </c>
      <c r="E13" s="14">
        <f t="shared" si="1"/>
        <v>1340.674</v>
      </c>
      <c r="F13" s="13" t="s">
        <v>31</v>
      </c>
    </row>
    <row r="14" spans="1:10" ht="31.5" x14ac:dyDescent="0.25">
      <c r="A14" s="15"/>
      <c r="B14" s="16" t="s">
        <v>53</v>
      </c>
      <c r="C14" s="17">
        <v>1340.674</v>
      </c>
      <c r="D14" s="17">
        <v>1340.674</v>
      </c>
      <c r="E14" s="17">
        <v>1340.674</v>
      </c>
      <c r="F14" s="13"/>
      <c r="I14" s="3"/>
      <c r="J14" s="2"/>
    </row>
    <row r="15" spans="1:10" ht="47.25" x14ac:dyDescent="0.25">
      <c r="A15" s="15" t="s">
        <v>17</v>
      </c>
      <c r="B15" s="18" t="s">
        <v>21</v>
      </c>
      <c r="C15" s="14">
        <f>SUM(C16)</f>
        <v>57.670999999999999</v>
      </c>
      <c r="D15" s="14">
        <f t="shared" ref="D15:E15" si="2">SUM(D16)</f>
        <v>57.670999999999999</v>
      </c>
      <c r="E15" s="14">
        <f t="shared" si="2"/>
        <v>57.670999999999999</v>
      </c>
      <c r="F15" s="13"/>
    </row>
    <row r="16" spans="1:10" ht="31.5" x14ac:dyDescent="0.25">
      <c r="A16" s="15"/>
      <c r="B16" s="16" t="s">
        <v>54</v>
      </c>
      <c r="C16" s="17">
        <v>57.670999999999999</v>
      </c>
      <c r="D16" s="17">
        <v>57.670999999999999</v>
      </c>
      <c r="E16" s="17">
        <v>57.670999999999999</v>
      </c>
      <c r="F16" s="13"/>
    </row>
    <row r="17" spans="1:9" ht="47.25" x14ac:dyDescent="0.25">
      <c r="A17" s="15" t="s">
        <v>18</v>
      </c>
      <c r="B17" s="18" t="s">
        <v>22</v>
      </c>
      <c r="C17" s="14">
        <f t="shared" ref="C17:E17" si="3">SUM(C18)</f>
        <v>966.5</v>
      </c>
      <c r="D17" s="14">
        <f t="shared" si="3"/>
        <v>966.5</v>
      </c>
      <c r="E17" s="14">
        <f t="shared" si="3"/>
        <v>966.5</v>
      </c>
      <c r="F17" s="13" t="s">
        <v>32</v>
      </c>
      <c r="I17" s="3"/>
    </row>
    <row r="18" spans="1:9" ht="31.5" x14ac:dyDescent="0.25">
      <c r="A18" s="15"/>
      <c r="B18" s="19" t="s">
        <v>53</v>
      </c>
      <c r="C18" s="17">
        <v>966.5</v>
      </c>
      <c r="D18" s="17">
        <v>966.5</v>
      </c>
      <c r="E18" s="17">
        <v>966.5</v>
      </c>
      <c r="F18" s="13"/>
    </row>
    <row r="19" spans="1:9" ht="31.5" x14ac:dyDescent="0.25">
      <c r="A19" s="15" t="s">
        <v>19</v>
      </c>
      <c r="B19" s="18" t="s">
        <v>23</v>
      </c>
      <c r="C19" s="14">
        <f>SUM(C20)</f>
        <v>324.7</v>
      </c>
      <c r="D19" s="14">
        <f t="shared" ref="D19:E19" si="4">SUM(D20)</f>
        <v>324.7</v>
      </c>
      <c r="E19" s="14">
        <f t="shared" si="4"/>
        <v>324.7</v>
      </c>
      <c r="F19" s="13" t="s">
        <v>33</v>
      </c>
    </row>
    <row r="20" spans="1:9" ht="31.5" x14ac:dyDescent="0.25">
      <c r="A20" s="15"/>
      <c r="B20" s="16" t="s">
        <v>55</v>
      </c>
      <c r="C20" s="17">
        <v>324.7</v>
      </c>
      <c r="D20" s="17">
        <v>324.7</v>
      </c>
      <c r="E20" s="17">
        <v>324.7</v>
      </c>
      <c r="F20" s="13"/>
    </row>
    <row r="21" spans="1:9" ht="31.5" x14ac:dyDescent="0.25">
      <c r="A21" s="15" t="s">
        <v>20</v>
      </c>
      <c r="B21" s="18" t="s">
        <v>24</v>
      </c>
      <c r="C21" s="14">
        <f>SUM(C22)</f>
        <v>370</v>
      </c>
      <c r="D21" s="14">
        <f t="shared" ref="D21:E21" si="5">SUM(D22)</f>
        <v>688.803</v>
      </c>
      <c r="E21" s="14">
        <f t="shared" si="5"/>
        <v>688.803</v>
      </c>
      <c r="F21" s="13" t="s">
        <v>34</v>
      </c>
    </row>
    <row r="22" spans="1:9" ht="31.5" x14ac:dyDescent="0.25">
      <c r="A22" s="15"/>
      <c r="B22" s="16" t="s">
        <v>56</v>
      </c>
      <c r="C22" s="17">
        <v>370</v>
      </c>
      <c r="D22" s="17">
        <v>688.803</v>
      </c>
      <c r="E22" s="17">
        <v>688.803</v>
      </c>
      <c r="F22" s="13"/>
    </row>
    <row r="23" spans="1:9" ht="47.25" x14ac:dyDescent="0.25">
      <c r="A23" s="20" t="s">
        <v>28</v>
      </c>
      <c r="B23" s="18" t="s">
        <v>25</v>
      </c>
      <c r="C23" s="21">
        <f>SUM(C24,C26)+C30</f>
        <v>1876.952</v>
      </c>
      <c r="D23" s="21">
        <f>SUM(D24,D26)+D30</f>
        <v>1888.192</v>
      </c>
      <c r="E23" s="21">
        <f>SUM(E24,E26)+E30</f>
        <v>1900.692</v>
      </c>
      <c r="F23" s="22"/>
    </row>
    <row r="24" spans="1:9" ht="70.5" customHeight="1" x14ac:dyDescent="0.25">
      <c r="A24" s="23" t="s">
        <v>27</v>
      </c>
      <c r="B24" s="18" t="s">
        <v>26</v>
      </c>
      <c r="C24" s="21">
        <f>SUM(C25)</f>
        <v>596.29999999999995</v>
      </c>
      <c r="D24" s="21">
        <f t="shared" ref="D24:E24" si="6">SUM(D25)</f>
        <v>596.29999999999995</v>
      </c>
      <c r="E24" s="21">
        <f t="shared" si="6"/>
        <v>596.29999999999995</v>
      </c>
      <c r="F24" s="24" t="s">
        <v>39</v>
      </c>
      <c r="H24" s="3"/>
      <c r="I24" s="3"/>
    </row>
    <row r="25" spans="1:9" ht="31.5" x14ac:dyDescent="0.25">
      <c r="A25" s="23"/>
      <c r="B25" s="16" t="s">
        <v>47</v>
      </c>
      <c r="C25" s="17">
        <v>596.29999999999995</v>
      </c>
      <c r="D25" s="17">
        <v>596.29999999999995</v>
      </c>
      <c r="E25" s="17">
        <v>596.29999999999995</v>
      </c>
      <c r="F25" s="22"/>
      <c r="H25" s="3"/>
    </row>
    <row r="26" spans="1:9" ht="63" x14ac:dyDescent="0.25">
      <c r="A26" s="23" t="s">
        <v>30</v>
      </c>
      <c r="B26" s="18" t="s">
        <v>29</v>
      </c>
      <c r="C26" s="21">
        <f>SUM(C27:C29)</f>
        <v>711.65200000000004</v>
      </c>
      <c r="D26" s="21">
        <f>SUM(D27:D29)</f>
        <v>722.89200000000005</v>
      </c>
      <c r="E26" s="21">
        <f>SUM(E27:E29)</f>
        <v>735.39200000000005</v>
      </c>
      <c r="F26" s="22" t="s">
        <v>40</v>
      </c>
      <c r="I26" s="3"/>
    </row>
    <row r="27" spans="1:9" ht="31.5" x14ac:dyDescent="0.25">
      <c r="A27" s="23"/>
      <c r="B27" s="16" t="s">
        <v>48</v>
      </c>
      <c r="C27" s="17">
        <v>39.442</v>
      </c>
      <c r="D27" s="17">
        <v>39.442</v>
      </c>
      <c r="E27" s="17">
        <v>39.442</v>
      </c>
      <c r="F27" s="22"/>
    </row>
    <row r="28" spans="1:9" ht="31.5" x14ac:dyDescent="0.25">
      <c r="A28" s="23"/>
      <c r="B28" s="16" t="s">
        <v>49</v>
      </c>
      <c r="C28" s="17">
        <v>670.21</v>
      </c>
      <c r="D28" s="17">
        <v>681.45</v>
      </c>
      <c r="E28" s="17">
        <v>693.95</v>
      </c>
      <c r="F28" s="22"/>
      <c r="H28" s="3"/>
    </row>
    <row r="29" spans="1:9" ht="31.5" x14ac:dyDescent="0.25">
      <c r="A29" s="23"/>
      <c r="B29" s="16" t="s">
        <v>50</v>
      </c>
      <c r="C29" s="17">
        <v>2</v>
      </c>
      <c r="D29" s="17">
        <v>2</v>
      </c>
      <c r="E29" s="17">
        <v>2</v>
      </c>
      <c r="F29" s="22"/>
    </row>
    <row r="30" spans="1:9" ht="78.75" x14ac:dyDescent="0.25">
      <c r="A30" s="25" t="s">
        <v>41</v>
      </c>
      <c r="B30" s="18" t="s">
        <v>42</v>
      </c>
      <c r="C30" s="26">
        <f>+C31+C32</f>
        <v>569</v>
      </c>
      <c r="D30" s="26">
        <f t="shared" ref="D30:E30" si="7">+D31+D32</f>
        <v>569</v>
      </c>
      <c r="E30" s="26">
        <f t="shared" si="7"/>
        <v>569</v>
      </c>
      <c r="F30" s="22" t="s">
        <v>43</v>
      </c>
    </row>
    <row r="31" spans="1:9" ht="31.5" x14ac:dyDescent="0.25">
      <c r="A31" s="23"/>
      <c r="B31" s="16" t="s">
        <v>58</v>
      </c>
      <c r="C31" s="17">
        <v>569</v>
      </c>
      <c r="D31" s="17">
        <v>569</v>
      </c>
      <c r="E31" s="17">
        <v>569</v>
      </c>
      <c r="F31" s="22"/>
    </row>
    <row r="32" spans="1:9" ht="15.75" x14ac:dyDescent="0.25">
      <c r="A32" s="31" t="s">
        <v>37</v>
      </c>
      <c r="B32" s="31"/>
      <c r="C32" s="14"/>
      <c r="D32" s="14"/>
      <c r="E32" s="14"/>
      <c r="F32" s="13"/>
    </row>
    <row r="33" spans="1:9" ht="31.5" x14ac:dyDescent="0.25">
      <c r="A33" s="12"/>
      <c r="B33" s="27" t="s">
        <v>3</v>
      </c>
      <c r="C33" s="14">
        <f>SUM(C35:C39)</f>
        <v>4936.4970000000003</v>
      </c>
      <c r="D33" s="14">
        <f t="shared" ref="D33:E33" si="8">SUM(D35:D40)</f>
        <v>5266.54</v>
      </c>
      <c r="E33" s="14">
        <f t="shared" si="8"/>
        <v>5279.04</v>
      </c>
      <c r="F33" s="13"/>
    </row>
    <row r="34" spans="1:9" ht="15.75" x14ac:dyDescent="0.25">
      <c r="A34" s="15"/>
      <c r="B34" s="27" t="s">
        <v>4</v>
      </c>
      <c r="C34" s="14"/>
      <c r="D34" s="14"/>
      <c r="E34" s="14"/>
      <c r="F34" s="13"/>
    </row>
    <row r="35" spans="1:9" ht="62.25" customHeight="1" x14ac:dyDescent="0.25">
      <c r="A35" s="15"/>
      <c r="B35" s="27" t="s">
        <v>57</v>
      </c>
      <c r="C35" s="14"/>
      <c r="D35" s="14"/>
      <c r="E35" s="14"/>
      <c r="F35" s="13"/>
      <c r="I35" s="3"/>
    </row>
    <row r="36" spans="1:9" ht="37.5" customHeight="1" x14ac:dyDescent="0.25">
      <c r="A36" s="15"/>
      <c r="B36" s="27" t="s">
        <v>5</v>
      </c>
      <c r="C36" s="14">
        <f>SUM(C28)</f>
        <v>670.21</v>
      </c>
      <c r="D36" s="14">
        <f>SUM(D28)</f>
        <v>681.45</v>
      </c>
      <c r="E36" s="14">
        <f>SUM(E28)</f>
        <v>693.95</v>
      </c>
      <c r="F36" s="13"/>
    </row>
    <row r="37" spans="1:9" ht="27" customHeight="1" x14ac:dyDescent="0.25">
      <c r="A37" s="15"/>
      <c r="B37" s="27" t="s">
        <v>6</v>
      </c>
      <c r="C37" s="14">
        <f>SUM(C14,C16,C18,C20,C22,C25,C27,C31)+C29</f>
        <v>4266.2870000000003</v>
      </c>
      <c r="D37" s="14">
        <f>SUM(D14,D16,D18,D20,D22,D25,D27,D31)+D29</f>
        <v>4585.09</v>
      </c>
      <c r="E37" s="14">
        <f>SUM(E14,E16,E18,E20,E22,E25,E27,E31)+E29</f>
        <v>4585.09</v>
      </c>
      <c r="F37" s="13"/>
    </row>
    <row r="38" spans="1:9" ht="31.5" x14ac:dyDescent="0.25">
      <c r="A38" s="15"/>
      <c r="B38" s="27" t="s">
        <v>7</v>
      </c>
      <c r="C38" s="14">
        <v>0</v>
      </c>
      <c r="D38" s="14">
        <v>0</v>
      </c>
      <c r="E38" s="14">
        <v>0</v>
      </c>
      <c r="F38" s="13"/>
    </row>
    <row r="39" spans="1:9" ht="15.75" x14ac:dyDescent="0.25">
      <c r="A39" s="15"/>
      <c r="B39" s="27" t="s">
        <v>8</v>
      </c>
      <c r="C39" s="14"/>
      <c r="D39" s="14"/>
      <c r="E39" s="14"/>
      <c r="F39" s="13"/>
    </row>
    <row r="40" spans="1:9" ht="26.25" customHeight="1" x14ac:dyDescent="0.25">
      <c r="A40" s="15"/>
      <c r="B40" s="28" t="s">
        <v>9</v>
      </c>
      <c r="C40" s="29">
        <v>1089.9870000000001</v>
      </c>
      <c r="D40" s="29">
        <v>0</v>
      </c>
      <c r="E40" s="29">
        <v>0</v>
      </c>
      <c r="F40" s="13"/>
    </row>
    <row r="41" spans="1:9" ht="39" customHeight="1" x14ac:dyDescent="0.25">
      <c r="A41" s="15"/>
      <c r="B41" s="27" t="s">
        <v>10</v>
      </c>
      <c r="C41" s="14"/>
      <c r="D41" s="14"/>
      <c r="E41" s="14"/>
      <c r="F41" s="13"/>
    </row>
    <row r="42" spans="1:9" ht="47.25" x14ac:dyDescent="0.25">
      <c r="A42" s="15"/>
      <c r="B42" s="12" t="s">
        <v>11</v>
      </c>
      <c r="C42" s="14">
        <f>SUM(C33,C41)</f>
        <v>4936.4970000000003</v>
      </c>
      <c r="D42" s="14">
        <f t="shared" ref="D42:E42" si="9">SUM(D33,D41)</f>
        <v>5266.54</v>
      </c>
      <c r="E42" s="14">
        <f t="shared" si="9"/>
        <v>5279.04</v>
      </c>
      <c r="F42" s="13"/>
    </row>
    <row r="43" spans="1:9" ht="31.5" x14ac:dyDescent="0.25">
      <c r="A43" s="15"/>
      <c r="B43" s="27" t="s">
        <v>38</v>
      </c>
      <c r="C43" s="14"/>
      <c r="D43" s="14"/>
      <c r="E43" s="14"/>
      <c r="F43" s="13"/>
    </row>
    <row r="44" spans="1:9" ht="63" x14ac:dyDescent="0.25">
      <c r="A44" s="15"/>
      <c r="B44" s="27" t="s">
        <v>35</v>
      </c>
      <c r="C44" s="14">
        <f>+C42*100/3735.1-100</f>
        <v>32.165055821798632</v>
      </c>
      <c r="D44" s="14">
        <f>+D42*100/C42-100</f>
        <v>6.6857733327904327</v>
      </c>
      <c r="E44" s="14">
        <f>+E42*100/D42-100</f>
        <v>0.23734748050902965</v>
      </c>
      <c r="F44" s="13"/>
    </row>
  </sheetData>
  <mergeCells count="2">
    <mergeCell ref="A7:F7"/>
    <mergeCell ref="A32:B32"/>
  </mergeCells>
  <pageMargins left="1.1811023622047245" right="0.19685039370078741" top="0.78740157480314965" bottom="0.78740157480314965" header="0.19685039370078741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Justina Ungeitė</cp:lastModifiedBy>
  <cp:lastPrinted>2024-01-30T09:30:30Z</cp:lastPrinted>
  <dcterms:created xsi:type="dcterms:W3CDTF">2023-12-14T10:58:00Z</dcterms:created>
  <dcterms:modified xsi:type="dcterms:W3CDTF">2025-02-12T13:58:48Z</dcterms:modified>
</cp:coreProperties>
</file>