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ureja\Desktop\"/>
    </mc:Choice>
  </mc:AlternateContent>
  <xr:revisionPtr revIDLastSave="0" documentId="8_{B777CCA4-543D-46DB-AED8-C73F00C52BB8}" xr6:coauthVersionLast="47" xr6:coauthVersionMax="47" xr10:uidLastSave="{00000000-0000-0000-0000-000000000000}"/>
  <bookViews>
    <workbookView xWindow="810" yWindow="3120" windowWidth="27990" windowHeight="11295" xr2:uid="{00000000-000D-0000-FFFF-FFFF00000000}"/>
  </bookViews>
  <sheets>
    <sheet name="2026 Objektų sąraš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F42" i="1"/>
  <c r="F70" i="1" l="1"/>
  <c r="F71" i="1" l="1"/>
  <c r="F75" i="1" s="1"/>
  <c r="F50" i="1"/>
  <c r="F48" i="1"/>
  <c r="F46" i="1"/>
  <c r="F73" i="1"/>
  <c r="F69" i="1" l="1"/>
  <c r="F72" i="1" s="1"/>
  <c r="F76" i="1"/>
  <c r="F74" i="1" l="1"/>
</calcChain>
</file>

<file path=xl/sharedStrings.xml><?xml version="1.0" encoding="utf-8"?>
<sst xmlns="http://schemas.openxmlformats.org/spreadsheetml/2006/main" count="127" uniqueCount="84">
  <si>
    <t>Eil. Nr.</t>
  </si>
  <si>
    <t>Darbų ir paslaugų rūšis</t>
  </si>
  <si>
    <t>Objekto parametrai</t>
  </si>
  <si>
    <t>Plotis, m</t>
  </si>
  <si>
    <t>TURTUI ĮSIGYTI</t>
  </si>
  <si>
    <t>EINAMIESIEMS TIKSLAMS</t>
  </si>
  <si>
    <t>paprastasis remontas</t>
  </si>
  <si>
    <t>Kelių ir gatvių kadastriniai matavimai</t>
  </si>
  <si>
    <t>inžinerinės paslaugos</t>
  </si>
  <si>
    <t>IŠ VISO, iš jų:</t>
  </si>
  <si>
    <t>kapitalinis remontas</t>
  </si>
  <si>
    <t xml:space="preserve">kapitalinis remontas </t>
  </si>
  <si>
    <t xml:space="preserve">   priežiūra                           </t>
  </si>
  <si>
    <t xml:space="preserve"> Kelių priežiūros ir plėtros programos finansavimo lėšomis finansuojamų </t>
  </si>
  <si>
    <t xml:space="preserve">Mažeikių rajono savivaldybės </t>
  </si>
  <si>
    <t>Skirta lėšų,               tūkst. Eur</t>
  </si>
  <si>
    <r>
      <t xml:space="preserve">Objekto pavadinimas </t>
    </r>
    <r>
      <rPr>
        <sz val="10"/>
        <rFont val="Times New Roman"/>
        <family val="1"/>
        <charset val="186"/>
      </rPr>
      <t>(kelio Nr. ir pavadinimas savivaldybės tarybos patvirtintame vietinės reikšmės kelių sąraše)</t>
    </r>
  </si>
  <si>
    <t>Kelių ir gatvių darbų kokybės laboratoriniai tyrimai ir bandymai</t>
  </si>
  <si>
    <t>2026 metų vietinės reikšmės kelių objektų sąrašas</t>
  </si>
  <si>
    <t>1</t>
  </si>
  <si>
    <t>Ilgis, m</t>
  </si>
  <si>
    <t>iš jų saugaus eismo ir darnaus judumo priemonėms</t>
  </si>
  <si>
    <r>
      <t>12</t>
    </r>
    <r>
      <rPr>
        <sz val="11"/>
        <rFont val="Calibri"/>
        <family val="2"/>
        <charset val="186"/>
      </rPr>
      <t>÷</t>
    </r>
    <r>
      <rPr>
        <sz val="11"/>
        <rFont val="Times New Roman"/>
        <family val="1"/>
        <charset val="186"/>
      </rPr>
      <t>15</t>
    </r>
  </si>
  <si>
    <r>
      <t>4,5</t>
    </r>
    <r>
      <rPr>
        <sz val="11"/>
        <rFont val="Calibri"/>
        <family val="2"/>
        <charset val="186"/>
      </rPr>
      <t>÷</t>
    </r>
    <r>
      <rPr>
        <sz val="11"/>
        <rFont val="Times New Roman"/>
        <family val="1"/>
        <charset val="186"/>
      </rPr>
      <t>5,5</t>
    </r>
  </si>
  <si>
    <t>Viso kelių (gatvių) su a/b danga priežiūra</t>
  </si>
  <si>
    <t>Viso kelių (gatvių) su žvyro danga priežiūra</t>
  </si>
  <si>
    <t>Iš viso TURTUI ĮSIGYTI (vietinės reikšmės keliams tiesti, rekonstruoti ir kapitališkai remontuoti), iš jų:</t>
  </si>
  <si>
    <t>saugaus eismo ir darnaus judumo priemonėms</t>
  </si>
  <si>
    <t>Iš viso EINAMIESIEMS TIKSLAMS, iš jų:</t>
  </si>
  <si>
    <t>paprastajam remontui</t>
  </si>
  <si>
    <t>TURTUI ĮSIGYTI (vietinės reikšmės keliams tiesti, rekonstruoti ir kapitališkai remontuoti)</t>
  </si>
  <si>
    <t>saugaus eismo ir darnaus judumo priemonėms (≥10%)</t>
  </si>
  <si>
    <t>vietinės reikšmės keliams tiesti, rekonstruoti ir taisyti (remontuoti) (≥50%)</t>
  </si>
  <si>
    <t>Kelių ir gatvių statybos techninė priežiūra</t>
  </si>
  <si>
    <t>savivaldybės keliai ir gatvės</t>
  </si>
  <si>
    <t>Keliai ir gatvės su žvyro danga</t>
  </si>
  <si>
    <t xml:space="preserve">   845 km</t>
  </si>
  <si>
    <t>Keliai ir gatvės su asfaltbetonio danga</t>
  </si>
  <si>
    <t xml:space="preserve"> 204 km</t>
  </si>
  <si>
    <t>Kelių ir gatvių kelio ženklai ir horizontalusis ženklinimas</t>
  </si>
  <si>
    <t xml:space="preserve">Mažeikių miesto V. Kudirkos gatvė (Nr. M-2-43) </t>
  </si>
  <si>
    <t>Mažeikių miesto Lakštingalų gatvė  (Nr. M-2-51)</t>
  </si>
  <si>
    <t xml:space="preserve">Mažeikių miesto Žemaitės gatvė (Nr. M-2-138) </t>
  </si>
  <si>
    <t xml:space="preserve">Reivyčių seniūnijos Urvikių kaimo Klevų gatvė (Nr. R-2-66) </t>
  </si>
  <si>
    <r>
      <t xml:space="preserve">Šerkšnėnų seniūnijos Žemalės kaimo Kapų gatvė (Nr. Š-2-22)   </t>
    </r>
    <r>
      <rPr>
        <sz val="10"/>
        <rFont val="Times New Roman"/>
        <family val="1"/>
        <charset val="186"/>
      </rPr>
      <t/>
    </r>
  </si>
  <si>
    <t>Tirkšlių seniūnijos Užlieknės kaimo Liepų gatvė (Nr. T-2-25)</t>
  </si>
  <si>
    <t xml:space="preserve">Židikų seniūnijos Ritinės kaimo Stoties gatvė (Nr. Ž-2-40)  </t>
  </si>
  <si>
    <t>Laižuvos seniūnijos Auksūdžio kaimo Aušros gatvė  (Nr. L-2-11) (asfaltbetonio danga)</t>
  </si>
  <si>
    <t>Laižuvos seniūnijos Auksūdžio kaimo Sodų gatvė (Nr. L-2-16) (asfaltbetonio danga)</t>
  </si>
  <si>
    <t xml:space="preserve">Šerkšnėnų seniūnijos Skuodiškių kaimo Žalgirio gatvė (Nr. Š-2-42) (asfaltbetonio danga)  </t>
  </si>
  <si>
    <t>Židikų seniūnijos Ukrinų kaimo Liepų gatvė (Nr. Ž-2-26) (asfaltbetonio danga)</t>
  </si>
  <si>
    <t>PATVIRTINTA</t>
  </si>
  <si>
    <t>Mažeikių savivaldybės administracijos direktoriaus</t>
  </si>
  <si>
    <t>2026 m. balandžio 16 d.  įsakymu Nr. A1-669</t>
  </si>
  <si>
    <t xml:space="preserve">(Mažeikių rajono savivaldybės administracijos direktoriaus </t>
  </si>
  <si>
    <t>230 vnt.                               70 km</t>
  </si>
  <si>
    <t xml:space="preserve">Šerkšnėnų seniūnijos Plinkšių kaimo Mokyklos gatvė                                                     (Nr. Š-2-15) (asfaltbetonio danga) </t>
  </si>
  <si>
    <t>20 km</t>
  </si>
  <si>
    <r>
      <t>6</t>
    </r>
    <r>
      <rPr>
        <sz val="11"/>
        <rFont val="Calibri"/>
        <family val="2"/>
        <charset val="186"/>
      </rPr>
      <t>÷</t>
    </r>
    <r>
      <rPr>
        <sz val="11"/>
        <rFont val="Times New Roman"/>
        <family val="1"/>
        <charset val="186"/>
      </rPr>
      <t>10</t>
    </r>
  </si>
  <si>
    <t>4</t>
  </si>
  <si>
    <t xml:space="preserve">kapitalinis remontas, nauja statyba </t>
  </si>
  <si>
    <t>Mažeikių miesto Tirkšlių gatvė                 (Nr. M-2-108)                                     (asfaltbetonio danga)</t>
  </si>
  <si>
    <t>Mažeikių miesto Pavasario gatvė (Nr. M-2-72)                              (asfaltbetonio danga)</t>
  </si>
  <si>
    <t>Reivyčių seniūnijos Buknaičių kaimo Liepų gatvė (Nr. R-2-7) (asfaltbetonio danga)</t>
  </si>
  <si>
    <t>Mažeikių apylinkės seniūnijos Krakių kaimo Žemaitės gatvė            (Nr. A-2-15) (asfaltbetonio danga)</t>
  </si>
  <si>
    <t>Mažeikių apylinkės seniūnijos Kurmaičių kaimo Kurmaičių                        Sodo1-oji gatvė (Nr. A-2-52) (asfaltbetonio danga)</t>
  </si>
  <si>
    <t>Mažeikių miesto Sedos gatvė                   (Nr. M-2-92) (asfaltbetonio danga)</t>
  </si>
  <si>
    <t>Sedos seniūnijos Privaž. kelias prie Pušynės g. 17, Uikių k., nuo krašto kelio Nr. 161 (Nr. S-1-55) (asfaltbetonio danga)</t>
  </si>
  <si>
    <t>Mažeikių miesto Parko gatvė                     (Nr. M-2-71)</t>
  </si>
  <si>
    <t xml:space="preserve">kapitalinis remontas, inžinerinės paslaugos </t>
  </si>
  <si>
    <t xml:space="preserve">Mažeikių apylinkės seniūnijos Troškučių kaimo Versmės gatvė (Nr. A-2-51) </t>
  </si>
  <si>
    <t xml:space="preserve">Reivyčių seniūnijos  Leckavos miestelio Upelio gatvė                                 (Nr. R-2-31) </t>
  </si>
  <si>
    <t xml:space="preserve">Sedos seniūnijos Sedos miesto Povilo Plechavičiaus gatvė                         (Nr. S-2-28) </t>
  </si>
  <si>
    <r>
      <t xml:space="preserve">Šerkšnėnų seniūnijos Žemalės kaimo Miško  gatvė                          (Nr. Š-2-25)  </t>
    </r>
    <r>
      <rPr>
        <sz val="10"/>
        <rFont val="Times New Roman"/>
        <family val="1"/>
        <charset val="186"/>
      </rPr>
      <t/>
    </r>
  </si>
  <si>
    <t xml:space="preserve">Tirkšlių seniūnijos Tirkšlių miestelio Saulės gatvė                             (Nr. T-2-11) </t>
  </si>
  <si>
    <t xml:space="preserve">Tirkšlių seniūnijos Voverių kaimo Siaurupio gatvė (Nr. T-2-45) </t>
  </si>
  <si>
    <t xml:space="preserve">Židikų seniūnijos Ritinės kaimo Mokyklos gatvė (Nr. Ž-2-39) </t>
  </si>
  <si>
    <t>Laižuvos seniūnijos Laižuvos miestelio Alyvų takas                 (Nr. L-2-1) (asfaltbetonio danga)</t>
  </si>
  <si>
    <t xml:space="preserve">Šerkšnėnų seniūnijos Šerkšnėnų kaimo Paupio gatvė (Nr. Š-2-2) (asfaltbetonio danga) </t>
  </si>
  <si>
    <t>Mažeikių rajono savivaldybės administracijos direktorius</t>
  </si>
  <si>
    <t>Arvydas Pocius</t>
  </si>
  <si>
    <t xml:space="preserve">Mažeikių apylinkės seniūnijos Purvėnų kaimo Žalioji gatvė                         (Nr. A-2-32) </t>
  </si>
  <si>
    <t>Laižuvos seniūnijos Laižuvos miestelio Liepų gatvė (Nr. L-2-3)                                             (asfaltbetonio danga)</t>
  </si>
  <si>
    <t>2026 m. spalio 6 d. įsakymo Nr. A1-1891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</si>
</sst>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"/>
    <numFmt numFmtId="167" formatCode="#,##0.000"/>
  </numFmts>
  <fonts count="20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name val="Arial"/>
      <family val="2"/>
      <charset val="186"/>
    </font>
    <font>
      <i/>
      <sz val="11"/>
      <name val="Arial"/>
      <family val="2"/>
      <charset val="186"/>
    </font>
    <font>
      <strike/>
      <sz val="11"/>
      <color rgb="FFFF000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1"/>
      <name val="Calibri"/>
      <family val="2"/>
      <charset val="186"/>
      <scheme val="minor"/>
    </font>
    <font>
      <sz val="12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1"/>
      <name val="Calibri"/>
      <family val="2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56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1" fillId="0" borderId="0" xfId="0" applyNumberFormat="1" applyFont="1"/>
    <xf numFmtId="166" fontId="11" fillId="0" borderId="0" xfId="0" applyNumberFormat="1" applyFont="1" applyAlignment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left"/>
    </xf>
    <xf numFmtId="166" fontId="1" fillId="0" borderId="0" xfId="0" applyNumberFormat="1" applyFont="1"/>
    <xf numFmtId="0" fontId="12" fillId="0" borderId="1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2" fillId="0" borderId="39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/>
    </xf>
    <xf numFmtId="1" fontId="12" fillId="0" borderId="9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" fontId="12" fillId="0" borderId="5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wrapText="1"/>
    </xf>
    <xf numFmtId="1" fontId="12" fillId="0" borderId="18" xfId="0" applyNumberFormat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4" fontId="1" fillId="0" borderId="0" xfId="0" applyNumberFormat="1" applyFont="1"/>
    <xf numFmtId="0" fontId="12" fillId="0" borderId="47" xfId="0" applyFont="1" applyBorder="1" applyAlignment="1">
      <alignment horizontal="center" vertical="center"/>
    </xf>
    <xf numFmtId="166" fontId="12" fillId="0" borderId="48" xfId="0" applyNumberFormat="1" applyFont="1" applyBorder="1" applyAlignment="1">
      <alignment horizontal="center" vertical="center" wrapText="1"/>
    </xf>
    <xf numFmtId="166" fontId="12" fillId="0" borderId="49" xfId="0" applyNumberFormat="1" applyFont="1" applyBorder="1" applyAlignment="1">
      <alignment vertical="top" wrapText="1"/>
    </xf>
    <xf numFmtId="0" fontId="12" fillId="0" borderId="4" xfId="0" applyFont="1" applyBorder="1" applyAlignment="1">
      <alignment horizontal="center" vertical="center" wrapText="1"/>
    </xf>
    <xf numFmtId="166" fontId="12" fillId="0" borderId="50" xfId="0" applyNumberFormat="1" applyFont="1" applyBorder="1" applyAlignment="1">
      <alignment horizontal="center" vertical="center" wrapText="1"/>
    </xf>
    <xf numFmtId="166" fontId="12" fillId="0" borderId="50" xfId="0" applyNumberFormat="1" applyFont="1" applyBorder="1" applyAlignment="1">
      <alignment vertical="top" wrapText="1"/>
    </xf>
    <xf numFmtId="166" fontId="12" fillId="0" borderId="50" xfId="0" applyNumberFormat="1" applyFont="1" applyBorder="1" applyAlignment="1">
      <alignment horizontal="right" vertical="center" wrapText="1"/>
    </xf>
    <xf numFmtId="166" fontId="12" fillId="0" borderId="50" xfId="0" applyNumberFormat="1" applyFont="1" applyBorder="1" applyAlignment="1">
      <alignment vertical="center" wrapText="1"/>
    </xf>
    <xf numFmtId="166" fontId="12" fillId="0" borderId="50" xfId="0" applyNumberFormat="1" applyFont="1" applyBorder="1" applyAlignment="1">
      <alignment horizontal="right" vertical="top" wrapText="1"/>
    </xf>
    <xf numFmtId="166" fontId="12" fillId="0" borderId="51" xfId="0" applyNumberFormat="1" applyFont="1" applyBorder="1" applyAlignment="1">
      <alignment horizontal="center" vertical="center" wrapText="1"/>
    </xf>
    <xf numFmtId="165" fontId="13" fillId="0" borderId="26" xfId="0" applyNumberFormat="1" applyFont="1" applyBorder="1" applyAlignment="1">
      <alignment horizontal="right" vertical="center"/>
    </xf>
    <xf numFmtId="167" fontId="12" fillId="0" borderId="47" xfId="0" applyNumberFormat="1" applyFont="1" applyBorder="1" applyAlignment="1">
      <alignment horizontal="right" vertical="center"/>
    </xf>
    <xf numFmtId="166" fontId="12" fillId="0" borderId="52" xfId="0" applyNumberFormat="1" applyFont="1" applyBorder="1" applyAlignment="1">
      <alignment horizontal="center" vertical="center" wrapText="1"/>
    </xf>
    <xf numFmtId="167" fontId="12" fillId="0" borderId="50" xfId="0" applyNumberFormat="1" applyFont="1" applyBorder="1" applyAlignment="1">
      <alignment horizontal="right"/>
    </xf>
    <xf numFmtId="166" fontId="12" fillId="0" borderId="49" xfId="0" applyNumberFormat="1" applyFont="1" applyBorder="1" applyAlignment="1">
      <alignment horizontal="center" vertical="center"/>
    </xf>
    <xf numFmtId="167" fontId="12" fillId="0" borderId="50" xfId="0" applyNumberFormat="1" applyFont="1" applyBorder="1" applyAlignment="1">
      <alignment horizontal="right" vertical="center"/>
    </xf>
    <xf numFmtId="166" fontId="12" fillId="0" borderId="50" xfId="0" applyNumberFormat="1" applyFont="1" applyBorder="1" applyAlignment="1">
      <alignment horizontal="center" vertical="center"/>
    </xf>
    <xf numFmtId="166" fontId="12" fillId="0" borderId="49" xfId="0" applyNumberFormat="1" applyFont="1" applyBorder="1" applyAlignment="1">
      <alignment horizontal="center" vertical="center" wrapText="1"/>
    </xf>
    <xf numFmtId="167" fontId="16" fillId="0" borderId="53" xfId="0" applyNumberFormat="1" applyFont="1" applyBorder="1" applyAlignment="1">
      <alignment horizontal="right" vertical="center"/>
    </xf>
    <xf numFmtId="167" fontId="12" fillId="0" borderId="52" xfId="0" applyNumberFormat="1" applyFont="1" applyBorder="1" applyAlignment="1">
      <alignment horizontal="right" vertical="center"/>
    </xf>
    <xf numFmtId="167" fontId="16" fillId="0" borderId="40" xfId="0" applyNumberFormat="1" applyFont="1" applyBorder="1" applyAlignment="1">
      <alignment horizontal="right" vertical="center"/>
    </xf>
    <xf numFmtId="167" fontId="13" fillId="0" borderId="53" xfId="0" applyNumberFormat="1" applyFont="1" applyBorder="1" applyAlignment="1">
      <alignment horizontal="right" vertical="center"/>
    </xf>
    <xf numFmtId="167" fontId="13" fillId="0" borderId="52" xfId="0" applyNumberFormat="1" applyFont="1" applyBorder="1" applyAlignment="1">
      <alignment horizontal="right" vertical="center"/>
    </xf>
    <xf numFmtId="167" fontId="13" fillId="0" borderId="4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0" fontId="12" fillId="0" borderId="29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30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2" fillId="0" borderId="31" xfId="0" applyFont="1" applyBorder="1" applyAlignment="1">
      <alignment horizontal="right" vertical="center"/>
    </xf>
    <xf numFmtId="0" fontId="12" fillId="0" borderId="32" xfId="0" applyFont="1" applyBorder="1" applyAlignment="1">
      <alignment horizontal="right" vertical="center"/>
    </xf>
    <xf numFmtId="0" fontId="12" fillId="0" borderId="33" xfId="0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0" fillId="0" borderId="0" xfId="0" applyFont="1" applyAlignment="1">
      <alignment horizontal="left"/>
    </xf>
    <xf numFmtId="0" fontId="3" fillId="0" borderId="0" xfId="0" applyFont="1"/>
    <xf numFmtId="0" fontId="10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0" xfId="0" applyFont="1"/>
    <xf numFmtId="0" fontId="1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13" fillId="0" borderId="31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3" fillId="0" borderId="23" xfId="0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13" fillId="0" borderId="22" xfId="0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 wrapText="1"/>
    </xf>
    <xf numFmtId="0" fontId="14" fillId="0" borderId="22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6" fillId="0" borderId="38" xfId="0" applyFont="1" applyBorder="1" applyAlignment="1">
      <alignment horizontal="right" vertical="center" wrapText="1"/>
    </xf>
    <xf numFmtId="164" fontId="12" fillId="0" borderId="40" xfId="0" applyNumberFormat="1" applyFont="1" applyBorder="1" applyAlignment="1">
      <alignment horizontal="center" vertical="center" wrapText="1"/>
    </xf>
    <xf numFmtId="164" fontId="12" fillId="0" borderId="41" xfId="0" applyNumberFormat="1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</cellXfs>
  <cellStyles count="3">
    <cellStyle name="Įprastas" xfId="0" builtinId="0"/>
    <cellStyle name="Normal 2" xfId="2" xr:uid="{F901BC09-9542-4698-944A-BE57BD43B01E}"/>
    <cellStyle name="Normal_Sheet1" xfId="1" xr:uid="{4B8E7FA7-57C5-43BD-89A1-81439621A6E5}"/>
  </cellStyles>
  <dxfs count="0"/>
  <tableStyles count="0" defaultTableStyle="TableStyleMedium2" defaultPivotStyle="PivotStyleLight16"/>
  <colors>
    <mruColors>
      <color rgb="FFCEE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tabSelected="1" topLeftCell="A49" zoomScale="77" zoomScaleNormal="77" workbookViewId="0">
      <selection activeCell="M73" sqref="M73"/>
    </sheetView>
  </sheetViews>
  <sheetFormatPr defaultColWidth="8.85546875" defaultRowHeight="15.75" x14ac:dyDescent="0.25"/>
  <cols>
    <col min="1" max="1" width="4.7109375" style="1" customWidth="1"/>
    <col min="2" max="2" width="28.7109375" style="1" customWidth="1"/>
    <col min="3" max="3" width="20.140625" style="5" customWidth="1"/>
    <col min="4" max="4" width="10.85546875" style="4" customWidth="1"/>
    <col min="5" max="5" width="9.5703125" style="4" customWidth="1"/>
    <col min="6" max="6" width="11.42578125" style="2" customWidth="1"/>
    <col min="7" max="7" width="8.85546875" style="4"/>
    <col min="8" max="8" width="11.28515625" style="4" customWidth="1"/>
    <col min="9" max="9" width="9.5703125" style="4" bestFit="1" customWidth="1"/>
    <col min="10" max="10" width="8.85546875" style="4"/>
    <col min="11" max="11" width="9.5703125" style="4" bestFit="1" customWidth="1"/>
    <col min="12" max="16384" width="8.85546875" style="4"/>
  </cols>
  <sheetData>
    <row r="1" spans="1:8" x14ac:dyDescent="0.25">
      <c r="A1" s="112"/>
      <c r="B1" s="112"/>
      <c r="C1" s="115" t="s">
        <v>51</v>
      </c>
      <c r="D1" s="115"/>
      <c r="E1" s="115"/>
      <c r="F1" s="115"/>
      <c r="G1" s="3"/>
    </row>
    <row r="2" spans="1:8" ht="18.75" customHeight="1" x14ac:dyDescent="0.25">
      <c r="A2" s="113"/>
      <c r="B2" s="113"/>
      <c r="C2" s="116" t="s">
        <v>52</v>
      </c>
      <c r="D2" s="116"/>
      <c r="E2" s="116"/>
      <c r="F2" s="116"/>
      <c r="G2" s="3"/>
    </row>
    <row r="3" spans="1:8" x14ac:dyDescent="0.25">
      <c r="A3" s="113"/>
      <c r="B3" s="113"/>
      <c r="C3" s="116" t="s">
        <v>53</v>
      </c>
      <c r="D3" s="116"/>
      <c r="E3" s="116"/>
      <c r="F3" s="116"/>
      <c r="G3" s="3"/>
    </row>
    <row r="4" spans="1:8" x14ac:dyDescent="0.25">
      <c r="A4" s="113"/>
      <c r="B4" s="113"/>
      <c r="C4" s="117" t="s">
        <v>54</v>
      </c>
      <c r="D4" s="117"/>
      <c r="E4" s="117"/>
      <c r="F4" s="117"/>
      <c r="G4" s="117"/>
    </row>
    <row r="5" spans="1:8" x14ac:dyDescent="0.25">
      <c r="A5" s="113"/>
      <c r="B5" s="113"/>
      <c r="C5" s="117" t="s">
        <v>83</v>
      </c>
      <c r="D5" s="117"/>
      <c r="E5" s="117"/>
      <c r="F5" s="117"/>
      <c r="G5" s="117"/>
    </row>
    <row r="6" spans="1:8" ht="6.75" customHeight="1" x14ac:dyDescent="0.25">
      <c r="A6" s="113"/>
      <c r="B6" s="113"/>
      <c r="C6" s="22"/>
      <c r="D6" s="111"/>
      <c r="E6" s="111"/>
      <c r="F6" s="111"/>
    </row>
    <row r="7" spans="1:8" ht="8.25" customHeight="1" x14ac:dyDescent="0.25">
      <c r="A7" s="6"/>
      <c r="B7" s="6"/>
      <c r="C7" s="7"/>
      <c r="D7" s="9"/>
      <c r="E7" s="9"/>
      <c r="F7" s="10"/>
    </row>
    <row r="8" spans="1:8" x14ac:dyDescent="0.25">
      <c r="A8" s="114" t="s">
        <v>14</v>
      </c>
      <c r="B8" s="114"/>
      <c r="C8" s="114"/>
      <c r="D8" s="114"/>
      <c r="E8" s="114"/>
      <c r="F8" s="114"/>
    </row>
    <row r="9" spans="1:8" ht="15.75" customHeight="1" x14ac:dyDescent="0.25">
      <c r="A9" s="110" t="s">
        <v>13</v>
      </c>
      <c r="B9" s="110"/>
      <c r="C9" s="110"/>
      <c r="D9" s="110"/>
      <c r="E9" s="110"/>
      <c r="F9" s="110"/>
    </row>
    <row r="10" spans="1:8" ht="15.75" customHeight="1" x14ac:dyDescent="0.25">
      <c r="A10" s="110" t="s">
        <v>18</v>
      </c>
      <c r="B10" s="110"/>
      <c r="C10" s="110"/>
      <c r="D10" s="110"/>
      <c r="E10" s="110"/>
      <c r="F10" s="110"/>
    </row>
    <row r="11" spans="1:8" ht="12" customHeight="1" thickBot="1" x14ac:dyDescent="0.3">
      <c r="A11" s="12"/>
      <c r="B11" s="12"/>
      <c r="C11" s="13"/>
      <c r="D11" s="11"/>
      <c r="E11" s="11"/>
      <c r="F11" s="11"/>
    </row>
    <row r="12" spans="1:8" ht="16.149999999999999" customHeight="1" x14ac:dyDescent="0.25">
      <c r="A12" s="148" t="s">
        <v>0</v>
      </c>
      <c r="B12" s="150" t="s">
        <v>16</v>
      </c>
      <c r="C12" s="150" t="s">
        <v>1</v>
      </c>
      <c r="D12" s="152" t="s">
        <v>2</v>
      </c>
      <c r="E12" s="153"/>
      <c r="F12" s="146" t="s">
        <v>15</v>
      </c>
    </row>
    <row r="13" spans="1:8" ht="39.75" customHeight="1" thickBot="1" x14ac:dyDescent="0.3">
      <c r="A13" s="149"/>
      <c r="B13" s="151"/>
      <c r="C13" s="151"/>
      <c r="D13" s="25" t="s">
        <v>20</v>
      </c>
      <c r="E13" s="25" t="s">
        <v>3</v>
      </c>
      <c r="F13" s="147"/>
    </row>
    <row r="14" spans="1:8" ht="16.5" thickBot="1" x14ac:dyDescent="0.3">
      <c r="A14" s="26">
        <v>1</v>
      </c>
      <c r="B14" s="27">
        <v>2</v>
      </c>
      <c r="C14" s="27">
        <v>3</v>
      </c>
      <c r="D14" s="27">
        <v>4</v>
      </c>
      <c r="E14" s="27">
        <v>5</v>
      </c>
      <c r="F14" s="61">
        <v>6</v>
      </c>
    </row>
    <row r="15" spans="1:8" ht="16.5" thickBot="1" x14ac:dyDescent="0.3">
      <c r="A15" s="119" t="s">
        <v>4</v>
      </c>
      <c r="B15" s="120"/>
      <c r="C15" s="120"/>
      <c r="D15" s="120"/>
      <c r="E15" s="120"/>
      <c r="F15" s="121"/>
    </row>
    <row r="16" spans="1:8" s="3" customFormat="1" ht="30" x14ac:dyDescent="0.25">
      <c r="A16" s="33" t="s">
        <v>19</v>
      </c>
      <c r="B16" s="38" t="s">
        <v>40</v>
      </c>
      <c r="C16" s="39" t="s">
        <v>10</v>
      </c>
      <c r="D16" s="40">
        <v>345</v>
      </c>
      <c r="E16" s="41">
        <v>6</v>
      </c>
      <c r="F16" s="62">
        <v>230.059</v>
      </c>
      <c r="H16" s="30"/>
    </row>
    <row r="17" spans="1:11" s="3" customFormat="1" ht="15.75" customHeight="1" x14ac:dyDescent="0.25">
      <c r="A17" s="154" t="s">
        <v>21</v>
      </c>
      <c r="B17" s="155"/>
      <c r="C17" s="155"/>
      <c r="D17" s="155"/>
      <c r="E17" s="155"/>
      <c r="F17" s="63">
        <v>70</v>
      </c>
    </row>
    <row r="18" spans="1:11" s="3" customFormat="1" ht="30" x14ac:dyDescent="0.25">
      <c r="A18" s="64">
        <v>2</v>
      </c>
      <c r="B18" s="37" t="s">
        <v>41</v>
      </c>
      <c r="C18" s="42" t="s">
        <v>60</v>
      </c>
      <c r="D18" s="43">
        <v>417</v>
      </c>
      <c r="E18" s="44">
        <v>5.5</v>
      </c>
      <c r="F18" s="65">
        <v>20.068999999999999</v>
      </c>
    </row>
    <row r="19" spans="1:11" s="3" customFormat="1" ht="15.75" customHeight="1" x14ac:dyDescent="0.25">
      <c r="A19" s="87" t="s">
        <v>21</v>
      </c>
      <c r="B19" s="88"/>
      <c r="C19" s="88"/>
      <c r="D19" s="88"/>
      <c r="E19" s="88"/>
      <c r="F19" s="66">
        <v>5.4</v>
      </c>
    </row>
    <row r="20" spans="1:11" s="3" customFormat="1" ht="30" x14ac:dyDescent="0.25">
      <c r="A20" s="35">
        <v>3</v>
      </c>
      <c r="B20" s="37" t="s">
        <v>68</v>
      </c>
      <c r="C20" s="42" t="s">
        <v>11</v>
      </c>
      <c r="D20" s="43">
        <v>355</v>
      </c>
      <c r="E20" s="44">
        <v>5.5</v>
      </c>
      <c r="F20" s="65">
        <v>266.69</v>
      </c>
    </row>
    <row r="21" spans="1:11" s="3" customFormat="1" x14ac:dyDescent="0.25">
      <c r="A21" s="87" t="s">
        <v>21</v>
      </c>
      <c r="B21" s="88"/>
      <c r="C21" s="88"/>
      <c r="D21" s="88"/>
      <c r="E21" s="88"/>
      <c r="F21" s="66">
        <v>9.6</v>
      </c>
    </row>
    <row r="22" spans="1:11" s="3" customFormat="1" ht="30" x14ac:dyDescent="0.25">
      <c r="A22" s="28" t="s">
        <v>59</v>
      </c>
      <c r="B22" s="37" t="s">
        <v>42</v>
      </c>
      <c r="C22" s="42" t="s">
        <v>11</v>
      </c>
      <c r="D22" s="43">
        <v>873</v>
      </c>
      <c r="E22" s="44">
        <v>5.5</v>
      </c>
      <c r="F22" s="65">
        <v>240</v>
      </c>
      <c r="I22" s="30"/>
      <c r="K22" s="30"/>
    </row>
    <row r="23" spans="1:11" s="3" customFormat="1" ht="15.75" customHeight="1" x14ac:dyDescent="0.25">
      <c r="A23" s="87" t="s">
        <v>21</v>
      </c>
      <c r="B23" s="88"/>
      <c r="C23" s="88"/>
      <c r="D23" s="88"/>
      <c r="E23" s="88"/>
      <c r="F23" s="63">
        <v>96</v>
      </c>
    </row>
    <row r="24" spans="1:11" s="3" customFormat="1" ht="45" x14ac:dyDescent="0.25">
      <c r="A24" s="29">
        <v>5</v>
      </c>
      <c r="B24" s="46" t="s">
        <v>81</v>
      </c>
      <c r="C24" s="42" t="s">
        <v>69</v>
      </c>
      <c r="D24" s="42">
        <v>291</v>
      </c>
      <c r="E24" s="44">
        <v>5.5</v>
      </c>
      <c r="F24" s="65">
        <v>14.811</v>
      </c>
    </row>
    <row r="25" spans="1:11" s="3" customFormat="1" ht="45" x14ac:dyDescent="0.25">
      <c r="A25" s="29">
        <v>6</v>
      </c>
      <c r="B25" s="46" t="s">
        <v>70</v>
      </c>
      <c r="C25" s="42" t="s">
        <v>69</v>
      </c>
      <c r="D25" s="42">
        <v>330</v>
      </c>
      <c r="E25" s="45">
        <v>6</v>
      </c>
      <c r="F25" s="65">
        <v>18.672999999999998</v>
      </c>
    </row>
    <row r="26" spans="1:11" s="3" customFormat="1" ht="30" x14ac:dyDescent="0.25">
      <c r="A26" s="29">
        <v>7</v>
      </c>
      <c r="B26" s="46" t="s">
        <v>43</v>
      </c>
      <c r="C26" s="42" t="s">
        <v>10</v>
      </c>
      <c r="D26" s="47">
        <v>461</v>
      </c>
      <c r="E26" s="42">
        <v>3.5</v>
      </c>
      <c r="F26" s="65">
        <v>201.78399999999999</v>
      </c>
    </row>
    <row r="27" spans="1:11" s="3" customFormat="1" x14ac:dyDescent="0.25">
      <c r="A27" s="87" t="s">
        <v>21</v>
      </c>
      <c r="B27" s="88"/>
      <c r="C27" s="88"/>
      <c r="D27" s="88"/>
      <c r="E27" s="88"/>
      <c r="F27" s="67">
        <v>3</v>
      </c>
    </row>
    <row r="28" spans="1:11" s="3" customFormat="1" ht="45" x14ac:dyDescent="0.25">
      <c r="A28" s="29">
        <v>8</v>
      </c>
      <c r="B28" s="46" t="s">
        <v>71</v>
      </c>
      <c r="C28" s="42" t="s">
        <v>69</v>
      </c>
      <c r="D28" s="47">
        <v>265</v>
      </c>
      <c r="E28" s="42">
        <v>5.5</v>
      </c>
      <c r="F28" s="65">
        <v>10.8</v>
      </c>
    </row>
    <row r="29" spans="1:11" s="3" customFormat="1" ht="45" x14ac:dyDescent="0.25">
      <c r="A29" s="29">
        <v>9</v>
      </c>
      <c r="B29" s="46" t="s">
        <v>72</v>
      </c>
      <c r="C29" s="42" t="s">
        <v>10</v>
      </c>
      <c r="D29" s="42">
        <v>469</v>
      </c>
      <c r="E29" s="86">
        <v>5.5</v>
      </c>
      <c r="F29" s="65">
        <v>196.09</v>
      </c>
    </row>
    <row r="30" spans="1:11" s="3" customFormat="1" ht="15.75" customHeight="1" x14ac:dyDescent="0.25">
      <c r="A30" s="98" t="s">
        <v>21</v>
      </c>
      <c r="B30" s="99"/>
      <c r="C30" s="99"/>
      <c r="D30" s="99"/>
      <c r="E30" s="99"/>
      <c r="F30" s="66">
        <v>4</v>
      </c>
    </row>
    <row r="31" spans="1:11" s="3" customFormat="1" ht="30.75" customHeight="1" x14ac:dyDescent="0.25">
      <c r="A31" s="29">
        <v>10</v>
      </c>
      <c r="B31" s="46" t="s">
        <v>44</v>
      </c>
      <c r="C31" s="42" t="s">
        <v>10</v>
      </c>
      <c r="D31" s="43">
        <v>171</v>
      </c>
      <c r="E31" s="49">
        <v>3.5</v>
      </c>
      <c r="F31" s="65">
        <v>85.52</v>
      </c>
    </row>
    <row r="32" spans="1:11" s="3" customFormat="1" ht="15.75" customHeight="1" x14ac:dyDescent="0.25">
      <c r="A32" s="87" t="s">
        <v>21</v>
      </c>
      <c r="B32" s="88"/>
      <c r="C32" s="88"/>
      <c r="D32" s="88"/>
      <c r="E32" s="88"/>
      <c r="F32" s="63">
        <v>10</v>
      </c>
    </row>
    <row r="33" spans="1:15" s="3" customFormat="1" ht="45" x14ac:dyDescent="0.25">
      <c r="A33" s="29">
        <v>11</v>
      </c>
      <c r="B33" s="46" t="s">
        <v>73</v>
      </c>
      <c r="C33" s="42" t="s">
        <v>69</v>
      </c>
      <c r="D33" s="42">
        <v>349</v>
      </c>
      <c r="E33" s="49">
        <v>4.5</v>
      </c>
      <c r="F33" s="65">
        <v>2.7829999999999999</v>
      </c>
    </row>
    <row r="34" spans="1:15" s="3" customFormat="1" ht="32.25" customHeight="1" x14ac:dyDescent="0.25">
      <c r="A34" s="29">
        <v>12</v>
      </c>
      <c r="B34" s="37" t="s">
        <v>45</v>
      </c>
      <c r="C34" s="42" t="s">
        <v>10</v>
      </c>
      <c r="D34" s="43">
        <v>552</v>
      </c>
      <c r="E34" s="48">
        <v>5.5</v>
      </c>
      <c r="F34" s="65">
        <v>113.688</v>
      </c>
      <c r="H34" s="30"/>
      <c r="I34" s="30"/>
      <c r="J34" s="30"/>
    </row>
    <row r="35" spans="1:15" s="3" customFormat="1" ht="15.75" customHeight="1" x14ac:dyDescent="0.25">
      <c r="A35" s="87" t="s">
        <v>21</v>
      </c>
      <c r="B35" s="88"/>
      <c r="C35" s="88"/>
      <c r="D35" s="88"/>
      <c r="E35" s="88"/>
      <c r="F35" s="66">
        <v>16.7</v>
      </c>
    </row>
    <row r="36" spans="1:15" s="3" customFormat="1" ht="41.25" customHeight="1" x14ac:dyDescent="0.25">
      <c r="A36" s="29">
        <v>13</v>
      </c>
      <c r="B36" s="37" t="s">
        <v>74</v>
      </c>
      <c r="C36" s="42" t="s">
        <v>10</v>
      </c>
      <c r="D36" s="43">
        <v>545</v>
      </c>
      <c r="E36" s="48">
        <v>4.5</v>
      </c>
      <c r="F36" s="68">
        <v>131</v>
      </c>
    </row>
    <row r="37" spans="1:15" ht="15.75" customHeight="1" x14ac:dyDescent="0.25">
      <c r="A37" s="87" t="s">
        <v>21</v>
      </c>
      <c r="B37" s="88"/>
      <c r="C37" s="88"/>
      <c r="D37" s="88"/>
      <c r="E37" s="88"/>
      <c r="F37" s="66">
        <v>32</v>
      </c>
    </row>
    <row r="38" spans="1:15" ht="45" x14ac:dyDescent="0.25">
      <c r="A38" s="29">
        <v>14</v>
      </c>
      <c r="B38" s="37" t="s">
        <v>75</v>
      </c>
      <c r="C38" s="42" t="s">
        <v>69</v>
      </c>
      <c r="D38" s="43">
        <v>917</v>
      </c>
      <c r="E38" s="43">
        <v>7</v>
      </c>
      <c r="F38" s="65">
        <v>22.463000000000001</v>
      </c>
    </row>
    <row r="39" spans="1:15" ht="30" x14ac:dyDescent="0.25">
      <c r="A39" s="29">
        <v>15</v>
      </c>
      <c r="B39" s="37" t="s">
        <v>46</v>
      </c>
      <c r="C39" s="42" t="s">
        <v>10</v>
      </c>
      <c r="D39" s="47">
        <v>405</v>
      </c>
      <c r="E39" s="43">
        <v>4</v>
      </c>
      <c r="F39" s="65">
        <v>257.517</v>
      </c>
    </row>
    <row r="40" spans="1:15" ht="15.75" customHeight="1" x14ac:dyDescent="0.25">
      <c r="A40" s="87" t="s">
        <v>21</v>
      </c>
      <c r="B40" s="88"/>
      <c r="C40" s="88"/>
      <c r="D40" s="88"/>
      <c r="E40" s="88"/>
      <c r="F40" s="69">
        <v>33.5</v>
      </c>
    </row>
    <row r="41" spans="1:15" ht="33.75" customHeight="1" thickBot="1" x14ac:dyDescent="0.3">
      <c r="A41" s="34">
        <v>16</v>
      </c>
      <c r="B41" s="50" t="s">
        <v>76</v>
      </c>
      <c r="C41" s="42" t="s">
        <v>69</v>
      </c>
      <c r="D41" s="51">
        <v>338</v>
      </c>
      <c r="E41" s="48">
        <v>3.5</v>
      </c>
      <c r="F41" s="70">
        <v>19.952999999999999</v>
      </c>
    </row>
    <row r="42" spans="1:15" ht="30" customHeight="1" thickBot="1" x14ac:dyDescent="0.3">
      <c r="A42" s="89" t="s">
        <v>26</v>
      </c>
      <c r="B42" s="90"/>
      <c r="C42" s="90"/>
      <c r="D42" s="90"/>
      <c r="E42" s="91"/>
      <c r="F42" s="71">
        <f>SUM(F16,F18,F20,F22,F24,F25,F26,F28:F29,F31,F33:F34,F36,F38,F39,F41)</f>
        <v>1831.8999999999999</v>
      </c>
      <c r="H42" s="24"/>
    </row>
    <row r="43" spans="1:15" ht="16.5" thickBot="1" x14ac:dyDescent="0.3">
      <c r="A43" s="92" t="s">
        <v>27</v>
      </c>
      <c r="B43" s="93"/>
      <c r="C43" s="93"/>
      <c r="D43" s="93"/>
      <c r="E43" s="94"/>
      <c r="F43" s="72">
        <f>SUM(F17,F19,F21,F23,F27,F30,F32,F35,F37,F40)</f>
        <v>280.2</v>
      </c>
      <c r="H43" s="23"/>
    </row>
    <row r="44" spans="1:15" ht="18.75" customHeight="1" thickBot="1" x14ac:dyDescent="0.3">
      <c r="A44" s="119" t="s">
        <v>5</v>
      </c>
      <c r="B44" s="120"/>
      <c r="C44" s="120"/>
      <c r="D44" s="120"/>
      <c r="E44" s="120"/>
      <c r="F44" s="121"/>
    </row>
    <row r="45" spans="1:15" ht="26.25" customHeight="1" x14ac:dyDescent="0.25">
      <c r="A45" s="32">
        <v>17</v>
      </c>
      <c r="B45" s="36" t="s">
        <v>35</v>
      </c>
      <c r="C45" s="52" t="s">
        <v>12</v>
      </c>
      <c r="D45" s="122" t="s">
        <v>36</v>
      </c>
      <c r="E45" s="123"/>
      <c r="F45" s="73">
        <v>230.4</v>
      </c>
    </row>
    <row r="46" spans="1:15" ht="15.6" customHeight="1" x14ac:dyDescent="0.25">
      <c r="A46" s="87" t="s">
        <v>25</v>
      </c>
      <c r="B46" s="88"/>
      <c r="C46" s="88"/>
      <c r="D46" s="88"/>
      <c r="E46" s="95"/>
      <c r="F46" s="74">
        <f>SUM(F45:F45)</f>
        <v>230.4</v>
      </c>
    </row>
    <row r="47" spans="1:15" ht="32.25" customHeight="1" x14ac:dyDescent="0.25">
      <c r="A47" s="29">
        <v>18</v>
      </c>
      <c r="B47" s="36" t="s">
        <v>37</v>
      </c>
      <c r="C47" s="52" t="s">
        <v>12</v>
      </c>
      <c r="D47" s="125" t="s">
        <v>38</v>
      </c>
      <c r="E47" s="126"/>
      <c r="F47" s="65">
        <v>269.10000000000002</v>
      </c>
      <c r="H47" s="7"/>
      <c r="I47" s="19"/>
      <c r="J47" s="124"/>
      <c r="K47" s="124"/>
      <c r="L47" s="20"/>
      <c r="M47" s="118"/>
      <c r="N47" s="118"/>
      <c r="O47" s="21"/>
    </row>
    <row r="48" spans="1:15" ht="15.6" customHeight="1" x14ac:dyDescent="0.25">
      <c r="A48" s="87" t="s">
        <v>24</v>
      </c>
      <c r="B48" s="88"/>
      <c r="C48" s="88"/>
      <c r="D48" s="88"/>
      <c r="E48" s="95"/>
      <c r="F48" s="74">
        <f>SUM(F47:F47)</f>
        <v>269.10000000000002</v>
      </c>
    </row>
    <row r="49" spans="1:8" ht="30" x14ac:dyDescent="0.25">
      <c r="A49" s="29">
        <v>19</v>
      </c>
      <c r="B49" s="37" t="s">
        <v>39</v>
      </c>
      <c r="C49" s="42" t="s">
        <v>12</v>
      </c>
      <c r="D49" s="96" t="s">
        <v>55</v>
      </c>
      <c r="E49" s="97"/>
      <c r="F49" s="75">
        <v>60.8</v>
      </c>
      <c r="H49" s="31"/>
    </row>
    <row r="50" spans="1:8" ht="15.75" customHeight="1" x14ac:dyDescent="0.25">
      <c r="A50" s="98" t="s">
        <v>21</v>
      </c>
      <c r="B50" s="99"/>
      <c r="C50" s="99"/>
      <c r="D50" s="99"/>
      <c r="E50" s="99"/>
      <c r="F50" s="76">
        <f>SUM(F49:F49)</f>
        <v>60.8</v>
      </c>
    </row>
    <row r="51" spans="1:8" ht="42.75" customHeight="1" x14ac:dyDescent="0.25">
      <c r="A51" s="29">
        <v>20</v>
      </c>
      <c r="B51" s="37" t="s">
        <v>66</v>
      </c>
      <c r="C51" s="42" t="s">
        <v>6</v>
      </c>
      <c r="D51" s="43">
        <v>280</v>
      </c>
      <c r="E51" s="42" t="s">
        <v>22</v>
      </c>
      <c r="F51" s="65">
        <v>199.68100000000001</v>
      </c>
    </row>
    <row r="52" spans="1:8" ht="45" x14ac:dyDescent="0.25">
      <c r="A52" s="29">
        <v>21</v>
      </c>
      <c r="B52" s="46" t="s">
        <v>61</v>
      </c>
      <c r="C52" s="42" t="s">
        <v>6</v>
      </c>
      <c r="D52" s="43">
        <v>320</v>
      </c>
      <c r="E52" s="42">
        <v>9</v>
      </c>
      <c r="F52" s="65">
        <v>126.09</v>
      </c>
    </row>
    <row r="53" spans="1:8" ht="45" x14ac:dyDescent="0.25">
      <c r="A53" s="29">
        <v>22</v>
      </c>
      <c r="B53" s="46" t="s">
        <v>62</v>
      </c>
      <c r="C53" s="42" t="s">
        <v>6</v>
      </c>
      <c r="D53" s="43">
        <v>415</v>
      </c>
      <c r="E53" s="42" t="s">
        <v>58</v>
      </c>
      <c r="F53" s="65">
        <v>153.411</v>
      </c>
    </row>
    <row r="54" spans="1:8" ht="45" x14ac:dyDescent="0.25">
      <c r="A54" s="29">
        <v>23</v>
      </c>
      <c r="B54" s="46" t="s">
        <v>47</v>
      </c>
      <c r="C54" s="49" t="s">
        <v>6</v>
      </c>
      <c r="D54" s="42">
        <v>230</v>
      </c>
      <c r="E54" s="53">
        <v>4.5999999999999996</v>
      </c>
      <c r="F54" s="77">
        <v>37.194000000000003</v>
      </c>
    </row>
    <row r="55" spans="1:8" ht="45" x14ac:dyDescent="0.25">
      <c r="A55" s="29">
        <v>24</v>
      </c>
      <c r="B55" s="46" t="s">
        <v>48</v>
      </c>
      <c r="C55" s="49" t="s">
        <v>6</v>
      </c>
      <c r="D55" s="42">
        <v>170</v>
      </c>
      <c r="E55" s="42" t="s">
        <v>23</v>
      </c>
      <c r="F55" s="77">
        <v>19.199000000000002</v>
      </c>
    </row>
    <row r="56" spans="1:8" ht="54" customHeight="1" x14ac:dyDescent="0.25">
      <c r="A56" s="29">
        <v>25</v>
      </c>
      <c r="B56" s="46" t="s">
        <v>77</v>
      </c>
      <c r="C56" s="49" t="s">
        <v>6</v>
      </c>
      <c r="D56" s="42">
        <v>357</v>
      </c>
      <c r="E56" s="53">
        <v>4</v>
      </c>
      <c r="F56" s="77">
        <v>63.497999999999998</v>
      </c>
    </row>
    <row r="57" spans="1:8" ht="57.75" customHeight="1" x14ac:dyDescent="0.25">
      <c r="A57" s="29">
        <v>26</v>
      </c>
      <c r="B57" s="46" t="s">
        <v>82</v>
      </c>
      <c r="C57" s="49" t="s">
        <v>6</v>
      </c>
      <c r="D57" s="42">
        <v>191</v>
      </c>
      <c r="E57" s="53">
        <v>4</v>
      </c>
      <c r="F57" s="77">
        <v>35.296999999999997</v>
      </c>
    </row>
    <row r="58" spans="1:8" ht="45" x14ac:dyDescent="0.25">
      <c r="A58" s="29">
        <v>27</v>
      </c>
      <c r="B58" s="46" t="s">
        <v>63</v>
      </c>
      <c r="C58" s="49" t="s">
        <v>6</v>
      </c>
      <c r="D58" s="42">
        <v>120</v>
      </c>
      <c r="E58" s="53">
        <v>5</v>
      </c>
      <c r="F58" s="77">
        <v>11.3</v>
      </c>
    </row>
    <row r="59" spans="1:8" ht="60" x14ac:dyDescent="0.25">
      <c r="A59" s="29">
        <v>28</v>
      </c>
      <c r="B59" s="54" t="s">
        <v>67</v>
      </c>
      <c r="C59" s="49" t="s">
        <v>6</v>
      </c>
      <c r="D59" s="42">
        <v>980</v>
      </c>
      <c r="E59" s="53">
        <v>4</v>
      </c>
      <c r="F59" s="77">
        <v>40.036000000000001</v>
      </c>
    </row>
    <row r="60" spans="1:8" ht="45" x14ac:dyDescent="0.25">
      <c r="A60" s="29">
        <v>29</v>
      </c>
      <c r="B60" s="55" t="s">
        <v>49</v>
      </c>
      <c r="C60" s="49" t="s">
        <v>6</v>
      </c>
      <c r="D60" s="42">
        <v>427</v>
      </c>
      <c r="E60" s="56">
        <v>5.2</v>
      </c>
      <c r="F60" s="77">
        <v>45.093000000000004</v>
      </c>
    </row>
    <row r="61" spans="1:8" ht="45" x14ac:dyDescent="0.25">
      <c r="A61" s="29">
        <v>30</v>
      </c>
      <c r="B61" s="55" t="s">
        <v>78</v>
      </c>
      <c r="C61" s="49" t="s">
        <v>6</v>
      </c>
      <c r="D61" s="42">
        <v>70</v>
      </c>
      <c r="E61" s="56">
        <v>6.5</v>
      </c>
      <c r="F61" s="77">
        <v>9.8249999999999993</v>
      </c>
    </row>
    <row r="62" spans="1:8" ht="54" customHeight="1" x14ac:dyDescent="0.25">
      <c r="A62" s="29">
        <v>31</v>
      </c>
      <c r="B62" s="46" t="s">
        <v>56</v>
      </c>
      <c r="C62" s="42" t="s">
        <v>6</v>
      </c>
      <c r="D62" s="42">
        <v>292</v>
      </c>
      <c r="E62" s="56">
        <v>5.5</v>
      </c>
      <c r="F62" s="77">
        <v>41.076999999999998</v>
      </c>
    </row>
    <row r="63" spans="1:8" ht="45" x14ac:dyDescent="0.25">
      <c r="A63" s="29">
        <v>32</v>
      </c>
      <c r="B63" s="55" t="s">
        <v>50</v>
      </c>
      <c r="C63" s="49" t="s">
        <v>6</v>
      </c>
      <c r="D63" s="42">
        <v>410</v>
      </c>
      <c r="E63" s="56">
        <v>4.5999999999999996</v>
      </c>
      <c r="F63" s="77">
        <v>57.406999999999996</v>
      </c>
    </row>
    <row r="64" spans="1:8" ht="54" customHeight="1" x14ac:dyDescent="0.25">
      <c r="A64" s="29">
        <v>33</v>
      </c>
      <c r="B64" s="55" t="s">
        <v>64</v>
      </c>
      <c r="C64" s="49" t="s">
        <v>6</v>
      </c>
      <c r="D64" s="42">
        <v>372</v>
      </c>
      <c r="E64" s="56">
        <v>6.5</v>
      </c>
      <c r="F64" s="77">
        <v>48.508000000000003</v>
      </c>
    </row>
    <row r="65" spans="1:8" ht="60" x14ac:dyDescent="0.25">
      <c r="A65" s="29">
        <v>34</v>
      </c>
      <c r="B65" s="55" t="s">
        <v>65</v>
      </c>
      <c r="C65" s="49" t="s">
        <v>6</v>
      </c>
      <c r="D65" s="42">
        <v>710</v>
      </c>
      <c r="E65" s="56">
        <v>7</v>
      </c>
      <c r="F65" s="77">
        <v>114.98399999999999</v>
      </c>
      <c r="H65" s="60"/>
    </row>
    <row r="66" spans="1:8" ht="30" x14ac:dyDescent="0.25">
      <c r="A66" s="29">
        <v>35</v>
      </c>
      <c r="B66" s="55" t="s">
        <v>7</v>
      </c>
      <c r="C66" s="57" t="s">
        <v>8</v>
      </c>
      <c r="D66" s="126" t="s">
        <v>57</v>
      </c>
      <c r="E66" s="134"/>
      <c r="F66" s="65">
        <v>6.7830000000000004</v>
      </c>
    </row>
    <row r="67" spans="1:8" ht="41.25" customHeight="1" x14ac:dyDescent="0.25">
      <c r="A67" s="29">
        <v>36</v>
      </c>
      <c r="B67" s="37" t="s">
        <v>17</v>
      </c>
      <c r="C67" s="42" t="s">
        <v>8</v>
      </c>
      <c r="D67" s="108" t="s">
        <v>34</v>
      </c>
      <c r="E67" s="109"/>
      <c r="F67" s="65">
        <v>4.2629999999999999</v>
      </c>
    </row>
    <row r="68" spans="1:8" ht="30.75" thickBot="1" x14ac:dyDescent="0.3">
      <c r="A68" s="29">
        <v>37</v>
      </c>
      <c r="B68" s="58" t="s">
        <v>33</v>
      </c>
      <c r="C68" s="59" t="s">
        <v>8</v>
      </c>
      <c r="D68" s="108" t="s">
        <v>34</v>
      </c>
      <c r="E68" s="109"/>
      <c r="F68" s="78">
        <v>3.9540000000000002</v>
      </c>
    </row>
    <row r="69" spans="1:8" ht="16.5" thickBot="1" x14ac:dyDescent="0.3">
      <c r="A69" s="100" t="s">
        <v>28</v>
      </c>
      <c r="B69" s="101"/>
      <c r="C69" s="101"/>
      <c r="D69" s="101"/>
      <c r="E69" s="101"/>
      <c r="F69" s="79">
        <f>SUM(F46,F48,F50,F51:F68)</f>
        <v>1577.8999999999999</v>
      </c>
      <c r="H69" s="23"/>
    </row>
    <row r="70" spans="1:8" x14ac:dyDescent="0.25">
      <c r="A70" s="105" t="s">
        <v>29</v>
      </c>
      <c r="B70" s="106"/>
      <c r="C70" s="106"/>
      <c r="D70" s="106"/>
      <c r="E70" s="107"/>
      <c r="F70" s="80">
        <f>SUM(F51:F65)</f>
        <v>1002.6</v>
      </c>
      <c r="H70" s="23"/>
    </row>
    <row r="71" spans="1:8" ht="16.5" thickBot="1" x14ac:dyDescent="0.3">
      <c r="A71" s="102" t="s">
        <v>27</v>
      </c>
      <c r="B71" s="103"/>
      <c r="C71" s="103"/>
      <c r="D71" s="103"/>
      <c r="E71" s="104"/>
      <c r="F71" s="72">
        <f>SUM(F49:F49)</f>
        <v>60.8</v>
      </c>
      <c r="H71" s="23"/>
    </row>
    <row r="72" spans="1:8" ht="16.5" thickBot="1" x14ac:dyDescent="0.3">
      <c r="A72" s="143" t="s">
        <v>9</v>
      </c>
      <c r="B72" s="144"/>
      <c r="C72" s="144"/>
      <c r="D72" s="144"/>
      <c r="E72" s="145"/>
      <c r="F72" s="81">
        <f>SUM(F69,F42)</f>
        <v>3409.7999999999997</v>
      </c>
      <c r="H72" s="23"/>
    </row>
    <row r="73" spans="1:8" ht="30.75" customHeight="1" thickBot="1" x14ac:dyDescent="0.3">
      <c r="A73" s="89" t="s">
        <v>30</v>
      </c>
      <c r="B73" s="141"/>
      <c r="C73" s="141"/>
      <c r="D73" s="141"/>
      <c r="E73" s="142"/>
      <c r="F73" s="82">
        <f>SUM(F42)</f>
        <v>1831.8999999999999</v>
      </c>
      <c r="H73" s="23"/>
    </row>
    <row r="74" spans="1:8" ht="16.5" thickBot="1" x14ac:dyDescent="0.3">
      <c r="A74" s="138" t="s">
        <v>5</v>
      </c>
      <c r="B74" s="139"/>
      <c r="C74" s="139"/>
      <c r="D74" s="139"/>
      <c r="E74" s="140"/>
      <c r="F74" s="82">
        <f>SUM(F69)</f>
        <v>1577.8999999999999</v>
      </c>
      <c r="H74" s="23"/>
    </row>
    <row r="75" spans="1:8" x14ac:dyDescent="0.25">
      <c r="A75" s="131" t="s">
        <v>31</v>
      </c>
      <c r="B75" s="132"/>
      <c r="C75" s="132"/>
      <c r="D75" s="132"/>
      <c r="E75" s="133"/>
      <c r="F75" s="83">
        <f>SUM(F71,F43)</f>
        <v>341</v>
      </c>
      <c r="H75" s="23"/>
    </row>
    <row r="76" spans="1:8" ht="29.25" customHeight="1" thickBot="1" x14ac:dyDescent="0.3">
      <c r="A76" s="135" t="s">
        <v>32</v>
      </c>
      <c r="B76" s="136"/>
      <c r="C76" s="136"/>
      <c r="D76" s="136"/>
      <c r="E76" s="137"/>
      <c r="F76" s="84">
        <f>SUM(F70,F42)</f>
        <v>2834.5</v>
      </c>
      <c r="H76" s="23"/>
    </row>
    <row r="77" spans="1:8" ht="16.5" customHeight="1" x14ac:dyDescent="0.25">
      <c r="A77" s="8"/>
      <c r="B77" s="8"/>
      <c r="C77" s="85"/>
      <c r="D77" s="8"/>
      <c r="E77" s="8"/>
      <c r="F77" s="8"/>
    </row>
    <row r="78" spans="1:8" x14ac:dyDescent="0.25">
      <c r="A78" s="129" t="s">
        <v>79</v>
      </c>
      <c r="B78" s="129"/>
      <c r="C78" s="129"/>
      <c r="D78" s="129"/>
      <c r="E78" s="129"/>
      <c r="F78" s="129"/>
    </row>
    <row r="79" spans="1:8" x14ac:dyDescent="0.25">
      <c r="A79" s="129" t="s">
        <v>80</v>
      </c>
      <c r="B79" s="129"/>
      <c r="C79" s="129"/>
      <c r="D79" s="129"/>
      <c r="E79" s="129"/>
      <c r="F79" s="129"/>
    </row>
    <row r="80" spans="1:8" ht="17.25" customHeight="1" x14ac:dyDescent="0.25">
      <c r="A80" s="129"/>
      <c r="B80" s="129"/>
      <c r="C80" s="129"/>
      <c r="D80" s="129"/>
      <c r="E80" s="129"/>
      <c r="F80" s="129"/>
    </row>
    <row r="81" spans="1:6" x14ac:dyDescent="0.25">
      <c r="A81" s="130"/>
      <c r="B81" s="130"/>
      <c r="C81" s="130"/>
      <c r="D81" s="130"/>
      <c r="E81" s="130"/>
      <c r="F81" s="130"/>
    </row>
    <row r="82" spans="1:6" ht="15.6" customHeight="1" x14ac:dyDescent="0.25">
      <c r="A82" s="128"/>
      <c r="B82" s="128"/>
      <c r="C82" s="128"/>
      <c r="D82" s="128"/>
      <c r="E82" s="128"/>
      <c r="F82" s="128"/>
    </row>
    <row r="83" spans="1:6" ht="15.6" customHeight="1" x14ac:dyDescent="0.25">
      <c r="A83" s="127"/>
      <c r="B83" s="127"/>
      <c r="C83" s="7"/>
      <c r="D83" s="8"/>
      <c r="E83" s="8"/>
      <c r="F83" s="14"/>
    </row>
    <row r="84" spans="1:6" x14ac:dyDescent="0.25">
      <c r="A84" s="15"/>
      <c r="B84" s="16"/>
      <c r="C84" s="17"/>
      <c r="D84" s="8"/>
      <c r="E84" s="8"/>
      <c r="F84" s="14"/>
    </row>
    <row r="85" spans="1:6" x14ac:dyDescent="0.25">
      <c r="A85" s="6"/>
      <c r="B85" s="18"/>
      <c r="C85" s="7"/>
      <c r="D85" s="8"/>
      <c r="E85" s="8"/>
      <c r="F85" s="14"/>
    </row>
    <row r="86" spans="1:6" x14ac:dyDescent="0.25">
      <c r="A86" s="6"/>
      <c r="B86" s="6"/>
      <c r="C86" s="7"/>
      <c r="D86" s="8"/>
      <c r="E86" s="8"/>
      <c r="F86" s="14"/>
    </row>
    <row r="87" spans="1:6" x14ac:dyDescent="0.25">
      <c r="A87" s="6"/>
      <c r="B87" s="6"/>
      <c r="C87" s="7"/>
      <c r="D87" s="8"/>
      <c r="E87" s="8"/>
      <c r="F87" s="14"/>
    </row>
  </sheetData>
  <mergeCells count="55">
    <mergeCell ref="A21:E21"/>
    <mergeCell ref="A15:F15"/>
    <mergeCell ref="A19:E19"/>
    <mergeCell ref="F12:F13"/>
    <mergeCell ref="A12:A13"/>
    <mergeCell ref="B12:B13"/>
    <mergeCell ref="C12:C13"/>
    <mergeCell ref="D12:E12"/>
    <mergeCell ref="A17:E17"/>
    <mergeCell ref="A75:E75"/>
    <mergeCell ref="D67:E67"/>
    <mergeCell ref="D66:E66"/>
    <mergeCell ref="A76:E76"/>
    <mergeCell ref="A74:E74"/>
    <mergeCell ref="A73:E73"/>
    <mergeCell ref="A72:E72"/>
    <mergeCell ref="A83:B83"/>
    <mergeCell ref="A82:F82"/>
    <mergeCell ref="A78:F78"/>
    <mergeCell ref="A79:F79"/>
    <mergeCell ref="A81:F81"/>
    <mergeCell ref="A80:F80"/>
    <mergeCell ref="M47:N47"/>
    <mergeCell ref="A44:F44"/>
    <mergeCell ref="A46:E46"/>
    <mergeCell ref="D45:E45"/>
    <mergeCell ref="J47:K47"/>
    <mergeCell ref="D47:E47"/>
    <mergeCell ref="A9:F9"/>
    <mergeCell ref="A10:F10"/>
    <mergeCell ref="D6:F6"/>
    <mergeCell ref="A1:B1"/>
    <mergeCell ref="A2:B6"/>
    <mergeCell ref="A8:F8"/>
    <mergeCell ref="C1:F1"/>
    <mergeCell ref="C2:F2"/>
    <mergeCell ref="C3:F3"/>
    <mergeCell ref="C4:G4"/>
    <mergeCell ref="C5:G5"/>
    <mergeCell ref="A23:E23"/>
    <mergeCell ref="A37:E37"/>
    <mergeCell ref="A35:E35"/>
    <mergeCell ref="A32:E32"/>
    <mergeCell ref="A30:E30"/>
    <mergeCell ref="A27:E27"/>
    <mergeCell ref="A50:E50"/>
    <mergeCell ref="A69:E69"/>
    <mergeCell ref="A71:E71"/>
    <mergeCell ref="A70:E70"/>
    <mergeCell ref="D68:E68"/>
    <mergeCell ref="A40:E40"/>
    <mergeCell ref="A42:E42"/>
    <mergeCell ref="A43:E43"/>
    <mergeCell ref="A48:E48"/>
    <mergeCell ref="D49:E49"/>
  </mergeCells>
  <pageMargins left="1.0629921259842521" right="0.39370078740157483" top="0.78740157480314965" bottom="0.39370078740157483" header="0" footer="0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A7AC3CB78FF70C458439D75B4A23944F" ma:contentTypeVersion="13" ma:contentTypeDescription="Kurkite naują dokumentą." ma:contentTypeScope="" ma:versionID="0cffd71ac551bb5a9df76411003cd0b5">
  <xsd:schema xmlns:xsd="http://www.w3.org/2001/XMLSchema" xmlns:xs="http://www.w3.org/2001/XMLSchema" xmlns:p="http://schemas.microsoft.com/office/2006/metadata/properties" xmlns:ns2="8e6f2afb-9b57-41de-8379-8ff12c3189b6" xmlns:ns3="19087870-50ab-4a66-bc64-4be2dafd3379" targetNamespace="http://schemas.microsoft.com/office/2006/metadata/properties" ma:root="true" ma:fieldsID="bf1d6d21d1c80f19618a65a0db40c8df" ns2:_="" ns3:_="">
    <xsd:import namespace="8e6f2afb-9b57-41de-8379-8ff12c3189b6"/>
    <xsd:import namespace="19087870-50ab-4a66-bc64-4be2dafd3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2afb-9b57-41de-8379-8ff12c318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3f7648de-2460-46fd-a520-37932d7847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87870-50ab-4a66-bc64-4be2dafd33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9526d0-5d08-47f3-a92e-667f2acfc1f0}" ma:internalName="TaxCatchAll" ma:showField="CatchAllData" ma:web="19087870-50ab-4a66-bc64-4be2dafd3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6f2afb-9b57-41de-8379-8ff12c3189b6">
      <Terms xmlns="http://schemas.microsoft.com/office/infopath/2007/PartnerControls"/>
    </lcf76f155ced4ddcb4097134ff3c332f>
    <TaxCatchAll xmlns="19087870-50ab-4a66-bc64-4be2dafd3379" xsi:nil="true"/>
  </documentManagement>
</p:properties>
</file>

<file path=customXml/itemProps1.xml><?xml version="1.0" encoding="utf-8"?>
<ds:datastoreItem xmlns:ds="http://schemas.openxmlformats.org/officeDocument/2006/customXml" ds:itemID="{FA107A9C-A110-4DF4-903D-01256470B8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f2afb-9b57-41de-8379-8ff12c3189b6"/>
    <ds:schemaRef ds:uri="19087870-50ab-4a66-bc64-4be2dafd3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27420E-77B8-497C-B743-691DDEC457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EE0578-EAAC-4272-AC87-B6ABFDAA25CC}">
  <ds:schemaRefs>
    <ds:schemaRef ds:uri="http://schemas.microsoft.com/office/2006/metadata/properties"/>
    <ds:schemaRef ds:uri="http://schemas.microsoft.com/office/infopath/2007/PartnerControls"/>
    <ds:schemaRef ds:uri="8e6f2afb-9b57-41de-8379-8ff12c3189b6"/>
    <ds:schemaRef ds:uri="19087870-50ab-4a66-bc64-4be2dafd33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 Objektų sąrašas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Eliutė Kasilovskienė</dc:creator>
  <cp:keywords/>
  <dc:description/>
  <cp:lastModifiedBy>Aurėja Lapšytė</cp:lastModifiedBy>
  <cp:revision/>
  <cp:lastPrinted>2026-10-06T10:09:40Z</cp:lastPrinted>
  <dcterms:created xsi:type="dcterms:W3CDTF">2015-01-20T11:58:13Z</dcterms:created>
  <dcterms:modified xsi:type="dcterms:W3CDTF">2026-10-06T10:25:21Z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0x010100A7AC3CB78FF70C458439D75B4A23944F</vt:lpwstr>
  </property>
  <property fmtid="{D5CDD505-2E9C-101B-9397-08002B2CF9AE}" pid="3" name="MediaServiceImageTags">
    <vt:lpwstr/>
  </property>
</Properties>
</file>